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horvathe\Downloads\"/>
    </mc:Choice>
  </mc:AlternateContent>
  <xr:revisionPtr revIDLastSave="0" documentId="8_{86E19CCE-9D66-4267-8A7D-C55D2F5D265E}" xr6:coauthVersionLast="47" xr6:coauthVersionMax="47" xr10:uidLastSave="{00000000-0000-0000-0000-000000000000}"/>
  <workbookProtection workbookPassword="CA05" lockStructure="1"/>
  <bookViews>
    <workbookView xWindow="-110" yWindow="-110" windowWidth="19420" windowHeight="10420" xr2:uid="{00000000-000D-0000-FFFF-FFFF00000000}"/>
  </bookViews>
  <sheets>
    <sheet name="1. Facility Details" sheetId="4" r:id="rId1"/>
    <sheet name="2. GHG-Specific Information" sheetId="5" r:id="rId2"/>
  </sheets>
  <definedNames>
    <definedName name="GasSystemID">'2. GHG-Specific Information'!$C$22:$C$30</definedName>
    <definedName name="ResultSelect">'2. GHG-Specific Information'!$BH$8:$BH$9</definedName>
    <definedName name="U.S._States">'1. Facility Details'!$Z$54:$Z$110</definedName>
    <definedName name="wbnav1">'1. Facility Details'!$D$19</definedName>
    <definedName name="wbnav2">'2. GHG-Specific Information'!$D$22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7" i="5" l="1"/>
  <c r="L107" i="5"/>
  <c r="G141" i="5"/>
  <c r="H108" i="5"/>
  <c r="L108" i="5"/>
  <c r="G142" i="5"/>
  <c r="H109" i="5"/>
  <c r="L109" i="5"/>
  <c r="G143" i="5"/>
  <c r="H110" i="5"/>
  <c r="L110" i="5"/>
  <c r="G144" i="5" s="1"/>
  <c r="H111" i="5"/>
  <c r="L111" i="5"/>
  <c r="G145" i="5" s="1"/>
  <c r="H112" i="5"/>
  <c r="L112" i="5"/>
  <c r="G146" i="5"/>
  <c r="H113" i="5"/>
  <c r="L113" i="5"/>
  <c r="G147" i="5"/>
  <c r="H114" i="5"/>
  <c r="L114" i="5"/>
  <c r="G148" i="5" s="1"/>
  <c r="H115" i="5"/>
  <c r="L115" i="5"/>
  <c r="G149" i="5"/>
  <c r="H106" i="5"/>
  <c r="L106" i="5"/>
  <c r="G140" i="5"/>
  <c r="H86" i="5"/>
  <c r="L86" i="5"/>
  <c r="F141" i="5" s="1"/>
  <c r="H87" i="5"/>
  <c r="L87" i="5"/>
  <c r="F142" i="5" s="1"/>
  <c r="H88" i="5"/>
  <c r="L88" i="5"/>
  <c r="F143" i="5" s="1"/>
  <c r="H89" i="5"/>
  <c r="L89" i="5"/>
  <c r="F144" i="5" s="1"/>
  <c r="H90" i="5"/>
  <c r="L90" i="5"/>
  <c r="F145" i="5"/>
  <c r="H91" i="5"/>
  <c r="L91" i="5"/>
  <c r="F146" i="5" s="1"/>
  <c r="H92" i="5"/>
  <c r="L92" i="5"/>
  <c r="F147" i="5"/>
  <c r="H93" i="5"/>
  <c r="L93" i="5"/>
  <c r="F148" i="5"/>
  <c r="H94" i="5"/>
  <c r="L94" i="5"/>
  <c r="F149" i="5" s="1"/>
  <c r="H85" i="5"/>
  <c r="L85" i="5"/>
  <c r="F140" i="5" s="1"/>
  <c r="G64" i="5"/>
  <c r="K64" i="5"/>
  <c r="E141" i="5" s="1"/>
  <c r="G65" i="5"/>
  <c r="K65" i="5"/>
  <c r="E142" i="5"/>
  <c r="G66" i="5"/>
  <c r="K66" i="5"/>
  <c r="E143" i="5"/>
  <c r="G67" i="5"/>
  <c r="K67" i="5"/>
  <c r="E144" i="5" s="1"/>
  <c r="G68" i="5"/>
  <c r="K68" i="5"/>
  <c r="E145" i="5"/>
  <c r="G69" i="5"/>
  <c r="K69" i="5"/>
  <c r="E146" i="5"/>
  <c r="G70" i="5"/>
  <c r="K70" i="5"/>
  <c r="E147" i="5" s="1"/>
  <c r="G71" i="5"/>
  <c r="K71" i="5"/>
  <c r="E148" i="5" s="1"/>
  <c r="G72" i="5"/>
  <c r="K72" i="5"/>
  <c r="E149" i="5" s="1"/>
  <c r="G63" i="5"/>
  <c r="K63" i="5"/>
  <c r="E140" i="5" s="1"/>
  <c r="F43" i="5"/>
  <c r="J43" i="5"/>
  <c r="D141" i="5"/>
  <c r="F44" i="5"/>
  <c r="J44" i="5"/>
  <c r="D142" i="5" s="1"/>
  <c r="F45" i="5"/>
  <c r="J45" i="5"/>
  <c r="D143" i="5"/>
  <c r="H143" i="5"/>
  <c r="F46" i="5"/>
  <c r="J46" i="5"/>
  <c r="D144" i="5" s="1"/>
  <c r="F47" i="5"/>
  <c r="J47" i="5"/>
  <c r="D145" i="5" s="1"/>
  <c r="F48" i="5"/>
  <c r="J48" i="5"/>
  <c r="D146" i="5"/>
  <c r="H146" i="5"/>
  <c r="F49" i="5"/>
  <c r="J49" i="5"/>
  <c r="D147" i="5"/>
  <c r="H147" i="5"/>
  <c r="F50" i="5"/>
  <c r="J50" i="5"/>
  <c r="D148" i="5"/>
  <c r="F51" i="5"/>
  <c r="J51" i="5"/>
  <c r="D149" i="5" s="1"/>
  <c r="F42" i="5"/>
  <c r="J42" i="5" s="1"/>
  <c r="D140" i="5" s="1"/>
  <c r="H140" i="5" s="1"/>
  <c r="C10" i="5"/>
  <c r="H144" i="5"/>
  <c r="H145" i="5"/>
  <c r="H149" i="5"/>
  <c r="H148" i="5"/>
  <c r="H142" i="5"/>
  <c r="H141" i="5"/>
</calcChain>
</file>

<file path=xl/sharedStrings.xml><?xml version="1.0" encoding="utf-8"?>
<sst xmlns="http://schemas.openxmlformats.org/spreadsheetml/2006/main" count="462" uniqueCount="293">
  <si>
    <t>External Links:</t>
  </si>
  <si>
    <t>Worksheet Instructions:</t>
  </si>
  <si>
    <t>Facility Name:</t>
  </si>
  <si>
    <t>Reporting Period:</t>
  </si>
  <si>
    <t>Comments: (optional)</t>
  </si>
  <si>
    <t>Subpart DD - Electrical Transmission and Distribution Equipment Use</t>
  </si>
  <si>
    <t>Perfluorocyclopropane</t>
  </si>
  <si>
    <t>Perfluorocyclobutane</t>
  </si>
  <si>
    <t>Sulfur hexafluoride</t>
  </si>
  <si>
    <t>This worksheet should be completed by all facilities.</t>
  </si>
  <si>
    <t>Version:</t>
  </si>
  <si>
    <t>Reporting Form Help Content:</t>
  </si>
  <si>
    <t>Optional Calculation Spreadsheet:</t>
  </si>
  <si>
    <t>Workbook Navigation:</t>
  </si>
  <si>
    <t>1. Facility Details</t>
  </si>
  <si>
    <t>2. GHG-Specific Information</t>
  </si>
  <si>
    <t>Fill out the following table with general information about this facility.</t>
  </si>
  <si>
    <t>Fill out the following table with information about this facility's operations.</t>
  </si>
  <si>
    <t>Were missing data methods used for the quantity of the GHG stored in containers, but not in energized equipment, at the beginning of the year? [98.3(c)(8)]</t>
  </si>
  <si>
    <t>Were missing data methods used for the quantity of the GHG stored in containers, but not in energized equipment, at the end of the year? [98.3(c)(8)]</t>
  </si>
  <si>
    <t>Were missing data methods used for the quantity of the GHG purchased in bulk from chemical producers or distributors? [98.3(c)(8)]</t>
  </si>
  <si>
    <t>Were missing data methods used for the quantity of the GHG purchased from equipment manufacturers or distributors with or inside equipment, including hermetically sealed-pressure switchgear? [98.3(c)(8)]</t>
  </si>
  <si>
    <t>Were missing data methods used for the quantity of the GHG returned to facility after off-site recycling? [98.3(c)(8)]</t>
  </si>
  <si>
    <t>Were missing data methods used for the quantity of the GHG in bulk and contained in equipment sold to other entities? [98.3(c)(8)]</t>
  </si>
  <si>
    <t>Were missing data methods used for the quantity of the GHG sent off-site for destruction? [98.3(c)(8)]</t>
  </si>
  <si>
    <t>GHGRP ID:</t>
  </si>
  <si>
    <t>Subpart DD Resources Page:</t>
  </si>
  <si>
    <t>PFC-14 (Perfluoromethane)</t>
  </si>
  <si>
    <t>PFC-116 (Perfluoroethane)</t>
  </si>
  <si>
    <t>PFC-218 (Perfluoropropane)</t>
  </si>
  <si>
    <t>PFC-3-1-10 (Perfluorobutane)</t>
  </si>
  <si>
    <t>PFC-4-1-12 (Perfluoropentane)</t>
  </si>
  <si>
    <t>PFC-5-1-14 (Perfluorohexane)</t>
  </si>
  <si>
    <t>PFC-9-1-18</t>
  </si>
  <si>
    <t>What result do you want to report to EPA?</t>
  </si>
  <si>
    <t>Use the calculated result rounded</t>
  </si>
  <si>
    <t>Enter my own result (value will be rounded)</t>
  </si>
  <si>
    <t>Pick list</t>
  </si>
  <si>
    <t>1a.)</t>
  </si>
  <si>
    <t>1b.)</t>
  </si>
  <si>
    <t>1c.)</t>
  </si>
  <si>
    <t>2a.)</t>
  </si>
  <si>
    <t>2b.)</t>
  </si>
  <si>
    <t>B1</t>
  </si>
  <si>
    <t>B2</t>
  </si>
  <si>
    <t>B3</t>
  </si>
  <si>
    <t>B4</t>
  </si>
  <si>
    <t>B5</t>
  </si>
  <si>
    <t>B6</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</si>
  <si>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</si>
  <si>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</si>
  <si>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</si>
  <si>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</si>
  <si>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</si>
  <si>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</si>
  <si>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</si>
  <si>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</si>
  <si>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</si>
  <si>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</si>
  <si>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</si>
  <si>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</si>
  <si>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</si>
  <si>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</si>
  <si>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</si>
  <si>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</si>
  <si>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</si>
  <si>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</si>
  <si>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</si>
  <si>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</si>
  <si>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</si>
  <si>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</si>
  <si>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</si>
  <si>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</si>
  <si>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</si>
  <si>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</si>
  <si>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</si>
  <si>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</si>
  <si>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</si>
  <si>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</si>
  <si>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</si>
  <si>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</si>
  <si>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</si>
  <si>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</si>
  <si>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</si>
  <si>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</si>
  <si>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2c.)</t>
  </si>
  <si>
    <t>2d.)</t>
  </si>
  <si>
    <t>2e.)</t>
  </si>
  <si>
    <t>2f.)</t>
  </si>
  <si>
    <t>C1</t>
  </si>
  <si>
    <t>C2</t>
  </si>
  <si>
    <t>C3</t>
  </si>
  <si>
    <t>C4</t>
  </si>
  <si>
    <t>C5</t>
  </si>
  <si>
    <t>D1</t>
  </si>
  <si>
    <t>D2</t>
  </si>
  <si>
    <t>D3</t>
  </si>
  <si>
    <t>D4</t>
  </si>
  <si>
    <t>D5</t>
  </si>
  <si>
    <t>D6</t>
  </si>
  <si>
    <t>E1</t>
  </si>
  <si>
    <t>E2</t>
  </si>
  <si>
    <t>E3</t>
  </si>
  <si>
    <t>F1</t>
  </si>
  <si>
    <t>F2</t>
  </si>
  <si>
    <t>F3</t>
  </si>
  <si>
    <t>F4</t>
  </si>
  <si>
    <t>F5</t>
  </si>
  <si>
    <t>F6</t>
  </si>
  <si>
    <t>What result do you want to report to EPA? (Calculated result initially selected by default)</t>
  </si>
  <si>
    <t>Pounds of SF6 or PFC stored in containers, but not in energized equipment, at the beginning of the year
[98.306(d)]</t>
  </si>
  <si>
    <t>Pounds of SF6 or PFC stored in containers, but not in energized equipment, at the end of the year
[98.306(e)]</t>
  </si>
  <si>
    <t>SF6 or PFC</t>
  </si>
  <si>
    <t>Pounds of SF6 or PFC purchased from chemical producers or distributors in bulk
[98.306(f)]</t>
  </si>
  <si>
    <t>Pounds of SF6 or PFC purchased from equipment manufacturers or distributors with or inside equipment, including hermetically sealed-pressure switchgear
[98.306(g)]</t>
  </si>
  <si>
    <t>Pounds of SF6 or PFC returned to facility after off-site recycling
[98.306(h)]</t>
  </si>
  <si>
    <t>Decrease in SF6 or PFC Inventory =</t>
  </si>
  <si>
    <t>− (pounds of SF6 or PFC stored in containers, but not in energized equipment, at the end of the year)</t>
  </si>
  <si>
    <t>(pounds of SF6 or PFC stored in containers, but not in energized equipment, at the beginning of the year)</t>
  </si>
  <si>
    <t>Acquisitions of SF6 or PFC =</t>
  </si>
  <si>
    <t xml:space="preserve">(pounds of SF6 or PFC purchased from chemical producers or distributors in bulk) </t>
  </si>
  <si>
    <t xml:space="preserve">+ (pounds of SF6 or PFC purchased from equipment manufacturers or distributors with or inside equipment, including hermetically sealed-pressure switchgear) </t>
  </si>
  <si>
    <t>+ (pounds of SF6 or PFC returned to facility after off-site recycling)</t>
  </si>
  <si>
    <t>C6</t>
  </si>
  <si>
    <t>C7</t>
  </si>
  <si>
    <t>Disbursements of SF6 or PFC =</t>
  </si>
  <si>
    <t>(pounds of SF6 or PFC in bulk and contained in equipment that is sold to other entities)</t>
  </si>
  <si>
    <t xml:space="preserve">+ (pounds of SF6 or PFC returned to suppliers) </t>
  </si>
  <si>
    <t xml:space="preserve">+ (pounds of SF6 or PFC sent off site for recycling) </t>
  </si>
  <si>
    <t>+ (pounds of SF6 or PFC sent off-site for destruction)</t>
  </si>
  <si>
    <t>D7</t>
  </si>
  <si>
    <t>D8</t>
  </si>
  <si>
    <t>Pounds of SF6 or PFC in bulk and contained in equipment that is sold to other entities
[98.306(i)]</t>
  </si>
  <si>
    <t>Pounds of SF6 or PFC returned to suppliers
[98.306(j)]</t>
  </si>
  <si>
    <t>Pounds of SF6 or PFC sent off-site for destruction
[98.306(l)]</t>
  </si>
  <si>
    <t>Net Increase in Total Nameplate Capacity of Equipment Operated =</t>
  </si>
  <si>
    <t>− (Nameplate Capacity of retiring equipment in pounds, including hermetically sealed-pressure switchgear)</t>
  </si>
  <si>
    <t>(The Nameplate Capacity of new equipment in pounds, including hermetically sealed-pressure switchgear)</t>
  </si>
  <si>
    <t>E5</t>
  </si>
  <si>
    <t>E6</t>
  </si>
  <si>
    <r>
      <t xml:space="preserve">     </t>
    </r>
    <r>
      <rPr>
        <i/>
        <sz val="11"/>
        <color indexed="8"/>
        <rFont val="Arial"/>
        <family val="2"/>
      </rPr>
      <t xml:space="preserve">Equation DD-1: </t>
    </r>
    <r>
      <rPr>
        <sz val="11"/>
        <color indexed="8"/>
        <rFont val="Arial"/>
        <family val="2"/>
      </rPr>
      <t xml:space="preserve">          User Emissions = (Decrease in SF6 or PFC Inventory) + (Acquisitions of SF6 or PFC) - (Disbursements of SF6 or PFC) - (Net Increase in Total Nameplate Capacity of Equipment Operated)</t>
    </r>
  </si>
  <si>
    <r>
      <t>Proceed to worksheet "</t>
    </r>
    <r>
      <rPr>
        <b/>
        <u/>
        <sz val="11"/>
        <color indexed="12"/>
        <rFont val="Arial"/>
        <family val="2"/>
      </rPr>
      <t>2. GHG-Specific Information</t>
    </r>
    <r>
      <rPr>
        <b/>
        <sz val="11"/>
        <rFont val="Arial"/>
        <family val="2"/>
      </rPr>
      <t>" and enter the required information for your facility.</t>
    </r>
  </si>
  <si>
    <t>B7</t>
  </si>
  <si>
    <t>C8</t>
  </si>
  <si>
    <t>D9</t>
  </si>
  <si>
    <t>E7</t>
  </si>
  <si>
    <r>
      <t xml:space="preserve">Enter the required equation inputs in the table to calculate the </t>
    </r>
    <r>
      <rPr>
        <b/>
        <u/>
        <sz val="11"/>
        <color indexed="8"/>
        <rFont val="Arial"/>
        <family val="2"/>
      </rPr>
      <t>Decrease in SF6 and PFC</t>
    </r>
    <r>
      <rPr>
        <b/>
        <sz val="11"/>
        <color indexed="8"/>
        <rFont val="Arial"/>
        <family val="2"/>
      </rPr>
      <t xml:space="preserve"> Inventories according to the equation below for each applicable gas. To override a calculated result and report an alternative value, use columns B5 &amp; B6 in the table.</t>
    </r>
  </si>
  <si>
    <r>
      <t xml:space="preserve">Enter the required equation inputs in the table to calculate the </t>
    </r>
    <r>
      <rPr>
        <b/>
        <u/>
        <sz val="11"/>
        <color indexed="8"/>
        <rFont val="Arial"/>
        <family val="2"/>
      </rPr>
      <t>Acquisitions of SF6 and PFC</t>
    </r>
    <r>
      <rPr>
        <b/>
        <sz val="11"/>
        <color indexed="8"/>
        <rFont val="Arial"/>
        <family val="2"/>
      </rPr>
      <t xml:space="preserve"> according to the equation below for each applicable gas. To override a calculated result and report an alternative value, use columns C6 &amp; C7 in the table.</t>
    </r>
  </si>
  <si>
    <r>
      <t xml:space="preserve">Enter the required equation inputs in the table to calculate the </t>
    </r>
    <r>
      <rPr>
        <b/>
        <u/>
        <sz val="11"/>
        <color indexed="8"/>
        <rFont val="Arial"/>
        <family val="2"/>
      </rPr>
      <t>Disbursements of SF6 and PFC</t>
    </r>
    <r>
      <rPr>
        <b/>
        <sz val="11"/>
        <color indexed="8"/>
        <rFont val="Arial"/>
        <family val="2"/>
      </rPr>
      <t xml:space="preserve"> according to the equation below for each applicable gas. To override a calculated result and report an alternative value, use columns D7 &amp; D8 in the table.</t>
    </r>
  </si>
  <si>
    <r>
      <t xml:space="preserve">Enter the required equation inputs in the table to calculate the </t>
    </r>
    <r>
      <rPr>
        <b/>
        <u/>
        <sz val="11"/>
        <color indexed="8"/>
        <rFont val="Arial"/>
        <family val="2"/>
      </rPr>
      <t>Net Increase in Total Nameplate Capacity of Equipment Operated</t>
    </r>
    <r>
      <rPr>
        <b/>
        <sz val="11"/>
        <color indexed="8"/>
        <rFont val="Arial"/>
        <family val="2"/>
      </rPr>
      <t xml:space="preserve"> according to the equation below for each applicable gas. Note that Nameplate Capacity refers to the full and proper charge of equipment rather than to the actual charge, which may reflect leakage. To override a calculated result and report an alternative value, use columns E5 &amp; E6 in the table.</t>
    </r>
  </si>
  <si>
    <r>
      <t xml:space="preserve">The table below calculates pounds of </t>
    </r>
    <r>
      <rPr>
        <b/>
        <u/>
        <sz val="11"/>
        <color indexed="8"/>
        <rFont val="Arial"/>
        <family val="2"/>
      </rPr>
      <t>User Emissions</t>
    </r>
    <r>
      <rPr>
        <b/>
        <sz val="11"/>
        <color indexed="8"/>
        <rFont val="Arial"/>
        <family val="2"/>
      </rPr>
      <t xml:space="preserve"> per gas using to Equation DD-1 and your entries in sections 2b-2e above.</t>
    </r>
  </si>
  <si>
    <r>
      <t>Decrease in SF6 or PFC Inventory (pounds, unrounded)
[98.303(a)/(b)]
---
Calculated Result
[B4=B2</t>
    </r>
    <r>
      <rPr>
        <b/>
        <sz val="11"/>
        <color indexed="8"/>
        <rFont val="Calibri"/>
        <family val="2"/>
      </rPr>
      <t>−</t>
    </r>
    <r>
      <rPr>
        <b/>
        <sz val="11"/>
        <color indexed="8"/>
        <rFont val="Arial"/>
        <family val="2"/>
      </rPr>
      <t>B3]</t>
    </r>
  </si>
  <si>
    <t>Decrease in SF6 or PFC Inventory (pounds, unrounded)
[98.303(a)/(b)]
---
User Override Value</t>
  </si>
  <si>
    <t>Acquisitions of 
SF6 or PFC 
(pounds, unrounded)
[98.303(a)/(b)]
---
Calculated Result
[C5=C2+C3+C4]</t>
  </si>
  <si>
    <t>Acquisitions of 
SF6 or PFC 
(pounds, unrounded)
[98.303(a)/(b)]
---
User Override Value</t>
  </si>
  <si>
    <t>Disbursements of SF6 or PFC 
(pounds, unrounded)
[98.303(a)/(b)]
---
User Override Value</t>
  </si>
  <si>
    <t>Disbursements of SF6 or PFC 
(pounds, unrounded)
[98.303(a)/(b)]
---
Calculated Result
[D6=D2+D3+D4+D5]</t>
  </si>
  <si>
    <t>Net Increase in Total Nameplate Capacity of Equipment Operated 
(pounds, unrounded)
[98.303(a)/(b)]
---
User Override Value</t>
  </si>
  <si>
    <t xml:space="preserve">Fill out the following table with information about this facility and your use of missing data methods for required data elements pursuant to 98.3(c)(8) for each applicable gas. </t>
  </si>
  <si>
    <t>Pounds of SF6 or PFC sent off-site for recycling
[98.306(k)]</t>
  </si>
  <si>
    <t>Select whether the following GHGs are estimated for this facility 
[§98.3(c)(4)]</t>
  </si>
  <si>
    <t>Decrease in SF6 or PFC Inventory (pounds, rounded)
[98.303(a)/(b)]
---
Reported Value</t>
  </si>
  <si>
    <t>Acquisitions of 
SF6 or PFC 
(pounds, rounded)
[98.303(a)/(b)]
---
Reported Value</t>
  </si>
  <si>
    <t>Disbursements of SF6 or PFC 
(pounds, rounded)
[98.303(a)/(b)]
---
Reported Value</t>
  </si>
  <si>
    <t>Net Increase in Total Nameplate Capacity of Equipment Operated 
(pounds, rounded)
[98.303(a)/(b)]
---
Reported Value</t>
  </si>
  <si>
    <t>Decrease in SF6 or PFC Inventory (pounds, rounded)
[98.303(a)/(b)]
[F2=B4 or B6]</t>
  </si>
  <si>
    <t>Acquisitions of 
SF6 or PFC 
(pounds, rounded)
[98.303(a)/(b)]
[F3=C5 or C7]</t>
  </si>
  <si>
    <t>Disbursements of SF6 or PFC 
(pounds, rounded)
[98.303(a)/(b)]
[F4=D6 or D8]</t>
  </si>
  <si>
    <r>
      <t>User Emissions
(pounds, rounded) 
[98.303(a)/(b) and 98.3(c)(4)(iii)]
---
Output of Eq. DD-1
[F6=F2+F3</t>
    </r>
    <r>
      <rPr>
        <b/>
        <sz val="11"/>
        <color indexed="8"/>
        <rFont val="Calibri"/>
        <family val="2"/>
      </rPr>
      <t>−</t>
    </r>
    <r>
      <rPr>
        <b/>
        <sz val="11"/>
        <color indexed="8"/>
        <rFont val="Arial"/>
        <family val="2"/>
      </rPr>
      <t>F4−F5]</t>
    </r>
  </si>
  <si>
    <t>Last Updated:</t>
  </si>
  <si>
    <t>Table A-1 Global Warming Potentials (external link for reference only)</t>
  </si>
  <si>
    <t>U.S. States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</si>
  <si>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</si>
  <si>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</si>
  <si>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</si>
  <si>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</si>
  <si>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</si>
  <si>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</si>
  <si>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</si>
  <si>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</si>
  <si>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</si>
  <si>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</si>
  <si>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</si>
  <si>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</si>
  <si>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</si>
  <si>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</si>
  <si>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</si>
  <si>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</si>
  <si>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</si>
  <si>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</si>
  <si>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</si>
  <si>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</si>
  <si>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</si>
  <si>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</si>
  <si>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</si>
  <si>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</si>
  <si>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</si>
  <si>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</si>
  <si>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</si>
  <si>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</si>
  <si>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</si>
  <si>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</si>
  <si>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Mexico</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</si>
  <si>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</si>
  <si>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</si>
  <si>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</si>
  <si>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</si>
  <si>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</si>
  <si>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</si>
  <si>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</si>
  <si>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</si>
  <si>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</si>
  <si>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</si>
  <si>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</si>
  <si>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</si>
  <si>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</si>
  <si>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</si>
  <si>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</si>
  <si>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US Virgin Islands</t>
  </si>
  <si>
    <t>Guam</t>
  </si>
  <si>
    <t>Northern Mariana Islands</t>
  </si>
  <si>
    <t xml:space="preserve">Beginning Nameplate Capacity, excluding hermetically sealed-pressure switchgear (pounds) [98.306(a)(1)] </t>
  </si>
  <si>
    <t>Nameplate Capacity of new equipment other than hermetically sealed-pressure switchgear (pounds) [98.306(a)(3)]</t>
  </si>
  <si>
    <t xml:space="preserve"> New equipment other than hermetically sealed-pressure switchgear [98.306(n)(2)]</t>
  </si>
  <si>
    <t>Nameplate Capacity of retired equipment other than hermetically sealed-pressure switchgear (pounds) [98.306(a)(5)]</t>
  </si>
  <si>
    <t xml:space="preserve"> New hermetically sealed-pressure switchgear 
[98.306(n)(1)] </t>
  </si>
  <si>
    <t>Fill out the following table with all the state(s) or territory that the facility lies.</t>
  </si>
  <si>
    <t>R.03</t>
  </si>
  <si>
    <t>E4</t>
  </si>
  <si>
    <t>E8</t>
  </si>
  <si>
    <t>E9</t>
  </si>
  <si>
    <t>Retired hermetically sealed-pressure switchgear
[98.306(n)(3)]</t>
  </si>
  <si>
    <t>Retired equipment other than hermetically sealed-pressure switchgear  [98.306(n)(4)]</t>
  </si>
  <si>
    <t>A37</t>
  </si>
  <si>
    <t>A38</t>
  </si>
  <si>
    <t>A39</t>
  </si>
  <si>
    <t>A40</t>
  </si>
  <si>
    <t>A41</t>
  </si>
  <si>
    <t>A42</t>
  </si>
  <si>
    <t>Were missing data methods used for nameplate capacity of retired equipment other than hermetically sealed-pressure switchgear during the year? [98.3(c)(8)]</t>
  </si>
  <si>
    <t>A43</t>
  </si>
  <si>
    <t>A44</t>
  </si>
  <si>
    <t>A45</t>
  </si>
  <si>
    <t>A46</t>
  </si>
  <si>
    <t>A47</t>
  </si>
  <si>
    <t>A48</t>
  </si>
  <si>
    <t>Were missing data methods used for the number of new hermetically sealed-pressure switchgear?  [98.3(c)(8)]</t>
  </si>
  <si>
    <t>Were missing data methods used for the number of new equipment other than hermetically sealed-pressure switchgear?  [98.3(c)(8)]</t>
  </si>
  <si>
    <t>Were missing data methods used for the number of retired equipment other than hermetically sealed-pressure switchgear?  [98.3(c)(8)]</t>
  </si>
  <si>
    <t>Were missing data methods used for the number of retired hermetically sealed-pressure switchgear?  [98.3(c)(8)]</t>
  </si>
  <si>
    <t>A49</t>
  </si>
  <si>
    <t>A50</t>
  </si>
  <si>
    <t>A51</t>
  </si>
  <si>
    <t>A52</t>
  </si>
  <si>
    <t>A53</t>
  </si>
  <si>
    <t>A54</t>
  </si>
  <si>
    <t xml:space="preserve">Enter the required number of SF-6 or PFC-containing pieces of equipment in each of the categories below during the year. </t>
  </si>
  <si>
    <t>Were missing data methods used for nameplate capacity of new equipment other than hermetically sealed-pressure switchgear during the year? 
[98.3(c)(8)]</t>
  </si>
  <si>
    <t>American Samoa</t>
  </si>
  <si>
    <t>https://www.epa.gov/ghgreporting/subpart-dd-use-electric-transmission-and-distribution-equipment</t>
  </si>
  <si>
    <t>If yes, report the reason the data were missing  
[98.3(c)(8)]</t>
  </si>
  <si>
    <t>If yes, report the method used for estimating missing data 
[98.3(c)(8)]</t>
  </si>
  <si>
    <t>Were missing data methods used for the quantity of the GHG returned to suppliers?
 [98.3(c)(8)]</t>
  </si>
  <si>
    <t>Were missing data methods used for the quantity of the GHG sent off-site for recycling? 
[98.3(c)(8)]</t>
  </si>
  <si>
    <t>This worksheet should be completed by all facilities. General facility information and missing data information is required in section 2a. Users are required to report inputs to emission equations. That data should be entered in section 2b-2e. Section 2f calculates user emissions using Equation DD-1 and the inputs entered in sections 2b-2e. Cells should be left blank for gases that are not applicable.</t>
  </si>
  <si>
    <t>2ee.)</t>
  </si>
  <si>
    <t>EE1</t>
  </si>
  <si>
    <t>EE2</t>
  </si>
  <si>
    <t>EE3</t>
  </si>
  <si>
    <t>EE4</t>
  </si>
  <si>
    <t>EE5</t>
  </si>
  <si>
    <t>Length of transmission lines carrying voltages above 35 kilovolts (miles) [98.306(b)]</t>
  </si>
  <si>
    <t>Were missing data methods used for the length of transmission lines carrying voltages above 35 kilovolts [98.3(c)(8)]</t>
  </si>
  <si>
    <t>Length of distribution lines carrying voltages at or below 35 kilovolts (miles) [98.306(c)]</t>
  </si>
  <si>
    <t>Were missing data methods used for the length of distribution lines carrying voltages at or below 35 kilovolts [98.3(c)(8)]</t>
  </si>
  <si>
    <t>State(s) or territory in which the facility lies [98.306(m)]</t>
  </si>
  <si>
    <t>Were missing data methods used for nameplate capacity of new hermetically sealed-pressure switchgear during the year? 
[98.3(c)(8)]</t>
  </si>
  <si>
    <t>Were missing data methods used for the nameplate capacity of retired hermetically sealed-pressure switchgear  during the year?
 [98.3(c)(8)]</t>
  </si>
  <si>
    <t xml:space="preserve"> Nameplate Capacity of new hermetically sealed-pressure switchgear
 (pounds)
[98.306(a)(2)] </t>
  </si>
  <si>
    <t xml:space="preserve"> Nameplate Capacity of retired hermetically sealed-pressure switchgear
 (pounds)
[98.306(a)(4)]</t>
  </si>
  <si>
    <t>Net Increase in Total Nameplate Capacity of Equipment Operated 
(pounds, unrounded)
[98.303(a)/(b)]
---
Calculated Result
[E6=(E2+E3)-(E4+E5)]</t>
  </si>
  <si>
    <t>New Jersey</t>
  </si>
  <si>
    <t>New York</t>
  </si>
  <si>
    <t>North Dakota</t>
  </si>
  <si>
    <t>Ohio</t>
  </si>
  <si>
    <t>Oklahoma</t>
  </si>
  <si>
    <t>North Carolina</t>
  </si>
  <si>
    <t>1d.)</t>
  </si>
  <si>
    <t>Net Increase in Total Nameplate Capacity of Equipment Operated 
(pounds, rounded)
[98.303(a)/(b)]
[F5=E6 or E8]</t>
  </si>
  <si>
    <t>No</t>
  </si>
  <si>
    <t>https://www.ccdsupport.com/confluence/display/help/Reporting+Form+Instructions</t>
  </si>
  <si>
    <t>https://www.ccdsupport.com/confluence/display/help/Optional+Calculation+Spreadsheet+Instructions</t>
  </si>
  <si>
    <t>OMB Number: 2060-0629. 
Expiration Date: 02/28/2025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</si>
</sst>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indexed="8"/>
      <name val="Arial"/>
      <family val="2"/>
    </font>
    <font>
      <sz val="10"/>
      <name val="Arial"/>
      <family val="2"/>
    </font>
    <font>
      <sz val="11"/>
      <color indexed="8"/>
      <name val="Arial"/>
      <family val="2"/>
    </font>
    <font>
      <sz val="11"/>
      <name val="Arial"/>
      <family val="2"/>
    </font>
    <font>
      <b/>
      <sz val="11"/>
      <name val="Arial"/>
      <family val="2"/>
    </font>
    <font>
      <b/>
      <u/>
      <sz val="11"/>
      <color indexed="8"/>
      <name val="Arial"/>
      <family val="2"/>
    </font>
    <font>
      <b/>
      <sz val="11"/>
      <color indexed="8"/>
      <name val="Calibri"/>
      <family val="2"/>
    </font>
    <font>
      <i/>
      <sz val="11"/>
      <color indexed="8"/>
      <name val="Arial"/>
      <family val="2"/>
    </font>
    <font>
      <b/>
      <u/>
      <sz val="11"/>
      <color indexed="12"/>
      <name val="Arial"/>
      <family val="2"/>
    </font>
    <font>
      <u/>
      <sz val="9.35"/>
      <color theme="10"/>
      <name val="Calibri"/>
      <family val="2"/>
    </font>
    <font>
      <b/>
      <sz val="11"/>
      <color theme="1"/>
      <name val="Arial"/>
      <family val="2"/>
    </font>
    <font>
      <sz val="11"/>
      <color theme="1"/>
      <name val="Arial"/>
      <family val="2"/>
    </font>
    <font>
      <b/>
      <sz val="14"/>
      <color theme="1"/>
      <name val="Arial"/>
      <family val="2"/>
    </font>
    <font>
      <b/>
      <sz val="11"/>
      <color rgb="FFFF0000"/>
      <name val="Arial"/>
      <family val="2"/>
    </font>
    <font>
      <sz val="11"/>
      <color theme="0" tint="-0.249977111117893"/>
      <name val="Arial"/>
      <family val="2"/>
    </font>
    <font>
      <sz val="11"/>
      <color rgb="FFFF0000"/>
      <name val="Arial"/>
      <family val="2"/>
    </font>
    <font>
      <sz val="11"/>
      <color theme="5"/>
      <name val="Arial"/>
      <family val="2"/>
    </font>
    <font>
      <sz val="11"/>
      <color rgb="FF0070C0"/>
      <name val="Arial"/>
      <family val="2"/>
    </font>
    <font>
      <u/>
      <sz val="11"/>
      <color theme="10"/>
      <name val="Arial"/>
      <family val="2"/>
    </font>
    <font>
      <sz val="11"/>
      <color rgb="FF000000"/>
      <name val="Arial"/>
      <family val="2"/>
    </font>
    <font>
      <b/>
      <sz val="16"/>
      <color theme="1"/>
      <name val="Arial"/>
      <family val="2"/>
    </font>
  </fonts>
  <fills count="7">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rgb="FF99CCFF"/>
        <bgColor indexed="64"/>
      </patternFill>
    </fill>
    <fill>
      <patternFill patternType="solid">
        <fgColor rgb="FFFFFF00"/>
        <bgColor indexed="64"/>
      </patternFill>
    </fill>
    <fill>
      <patternFill patternType="solid">
        <fgColor theme="0" tint="-0.249977111117893"/>
        <bgColor indexed="64"/>
      </patternFill>
    </fill>
  </fills>
  <borders count="14">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2" fillId="0" borderId="0"/>
  </cellStyleXfs>
  <cellXfs count="140">
    <xf numFmtId="0" fontId="0" fillId="0" borderId="0" xfId="0"/>
    <xf numFmtId="0" fontId="11" fillId="0" borderId="0" xfId="0" applyFont="1" applyAlignment="1" applyProtection="1">
      <alignment vertical="center"/>
    </xf>
    <xf numFmtId="0" fontId="12" fillId="0" borderId="0" xfId="0" applyFont="1" applyAlignment="1" applyProtection="1">
      <alignment vertical="center"/>
    </xf>
    <xf numFmtId="0" fontId="12" fillId="0" borderId="1" xfId="0" applyFont="1" applyBorder="1" applyAlignment="1" applyProtection="1">
      <alignment vertical="center"/>
    </xf>
    <xf numFmtId="0" fontId="12" fillId="0" borderId="2" xfId="0" applyFont="1" applyBorder="1" applyAlignment="1" applyProtection="1">
      <alignment vertical="center"/>
    </xf>
    <xf numFmtId="0" fontId="12" fillId="0" borderId="3" xfId="0" applyFont="1" applyBorder="1" applyAlignment="1" applyProtection="1">
      <alignment vertical="center"/>
    </xf>
    <xf numFmtId="0" fontId="0" fillId="0" borderId="0" xfId="0" applyBorder="1" applyAlignment="1">
      <alignment vertical="center"/>
    </xf>
    <xf numFmtId="0" fontId="0" fillId="0" borderId="4" xfId="0" applyBorder="1" applyAlignment="1">
      <alignment vertical="center"/>
    </xf>
    <xf numFmtId="0" fontId="12" fillId="0" borderId="0" xfId="0" applyFont="1" applyAlignment="1" applyProtection="1">
      <alignment vertical="center"/>
    </xf>
    <xf numFmtId="0" fontId="13" fillId="0" borderId="0" xfId="0" applyFont="1" applyAlignme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vertical="center"/>
    </xf>
    <xf numFmtId="0" fontId="11" fillId="0" borderId="0" xfId="0" applyFont="1" applyFill="1" applyAlignment="1" applyProtection="1">
      <alignment vertical="center"/>
    </xf>
    <xf numFmtId="0" fontId="12" fillId="0" borderId="0" xfId="0" applyFont="1" applyFill="1" applyAlignment="1" applyProtection="1">
      <alignment vertical="center"/>
    </xf>
    <xf numFmtId="0" fontId="12" fillId="0" borderId="0" xfId="0" applyFont="1" applyAlignment="1" applyProtection="1">
      <alignment horizontal="center" vertical="center"/>
    </xf>
    <xf numFmtId="0" fontId="11" fillId="2" borderId="5" xfId="0"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0" borderId="0" xfId="0" applyFont="1" applyBorder="1" applyAlignment="1" applyProtection="1">
      <alignment vertical="center"/>
    </xf>
    <xf numFmtId="0" fontId="12" fillId="3" borderId="0" xfId="0" applyFont="1" applyFill="1" applyAlignment="1" applyProtection="1">
      <alignment vertical="center"/>
    </xf>
    <xf numFmtId="0" fontId="14" fillId="3" borderId="0" xfId="0" applyFont="1" applyFill="1" applyAlignment="1" applyProtection="1">
      <alignment vertical="center"/>
    </xf>
    <xf numFmtId="0" fontId="12" fillId="4" borderId="5" xfId="0" applyNumberFormat="1" applyFont="1" applyFill="1" applyBorder="1" applyAlignment="1" applyProtection="1">
      <alignment horizontal="right" vertical="center" wrapText="1"/>
      <protection locked="0"/>
    </xf>
    <xf numFmtId="0" fontId="12" fillId="4" borderId="5" xfId="0" applyNumberFormat="1" applyFont="1" applyFill="1" applyBorder="1" applyAlignment="1" applyProtection="1">
      <alignment vertical="center" wrapText="1"/>
      <protection locked="0"/>
    </xf>
    <xf numFmtId="0" fontId="11" fillId="2" borderId="5" xfId="0" applyFont="1" applyFill="1" applyBorder="1" applyAlignment="1" applyProtection="1">
      <alignment vertical="center"/>
    </xf>
    <xf numFmtId="0" fontId="5" fillId="2" borderId="5" xfId="0" applyFont="1" applyFill="1" applyBorder="1" applyAlignment="1" applyProtection="1">
      <alignment horizontal="left" vertical="center"/>
    </xf>
    <xf numFmtId="0" fontId="12" fillId="0" borderId="5" xfId="0" applyFont="1" applyBorder="1" applyAlignment="1" applyProtection="1">
      <alignment vertical="center"/>
    </xf>
    <xf numFmtId="0" fontId="11" fillId="0" borderId="0" xfId="0" applyFont="1" applyAlignment="1" applyProtection="1">
      <alignment horizontal="center" vertical="center"/>
    </xf>
    <xf numFmtId="0" fontId="12" fillId="0" borderId="5" xfId="0" applyFont="1" applyBorder="1" applyAlignment="1" applyProtection="1">
      <alignment horizontal="center" vertical="center"/>
    </xf>
    <xf numFmtId="0" fontId="12" fillId="5" borderId="0" xfId="0" applyFont="1" applyFill="1" applyAlignment="1" applyProtection="1">
      <alignment horizontal="center" vertical="center"/>
    </xf>
    <xf numFmtId="0" fontId="14" fillId="3" borderId="6" xfId="0" applyFont="1" applyFill="1" applyBorder="1" applyAlignment="1" applyProtection="1">
      <alignment vertical="center" wrapText="1"/>
    </xf>
    <xf numFmtId="0" fontId="4" fillId="3" borderId="5" xfId="0" applyFont="1" applyFill="1" applyBorder="1" applyAlignment="1" applyProtection="1">
      <alignment horizontal="center" vertical="center" wrapText="1"/>
    </xf>
    <xf numFmtId="0" fontId="11" fillId="3" borderId="0" xfId="0" applyFont="1" applyFill="1" applyAlignment="1" applyProtection="1">
      <alignment vertical="center"/>
    </xf>
    <xf numFmtId="0" fontId="11" fillId="0" borderId="0" xfId="0" applyFont="1" applyAlignment="1" applyProtection="1">
      <alignment vertical="center" wrapText="1"/>
    </xf>
    <xf numFmtId="0" fontId="15" fillId="3" borderId="0" xfId="0" applyFont="1" applyFill="1" applyAlignment="1" applyProtection="1">
      <alignment horizontal="center" vertical="center"/>
    </xf>
    <xf numFmtId="0" fontId="12" fillId="3" borderId="0" xfId="0" quotePrefix="1" applyFont="1" applyFill="1" applyAlignment="1" applyProtection="1">
      <alignment vertical="center"/>
    </xf>
    <xf numFmtId="0" fontId="12" fillId="3" borderId="0" xfId="0" applyNumberFormat="1" applyFont="1" applyFill="1" applyAlignment="1" applyProtection="1">
      <alignment vertical="center"/>
    </xf>
    <xf numFmtId="0" fontId="12" fillId="0" borderId="0" xfId="0" applyFont="1" applyAlignment="1" applyProtection="1"/>
    <xf numFmtId="0" fontId="11" fillId="0" borderId="0" xfId="0" applyFont="1" applyFill="1" applyAlignment="1" applyProtection="1"/>
    <xf numFmtId="0" fontId="12" fillId="0" borderId="0" xfId="0" quotePrefix="1" applyFont="1" applyAlignment="1" applyProtection="1">
      <alignment vertical="center"/>
    </xf>
    <xf numFmtId="0" fontId="12" fillId="0" borderId="0" xfId="0" quotePrefix="1" applyFont="1" applyBorder="1" applyAlignment="1" applyProtection="1">
      <alignment vertical="center"/>
    </xf>
    <xf numFmtId="0" fontId="12" fillId="0" borderId="0" xfId="0" applyFont="1" applyAlignment="1" applyProtection="1">
      <alignment vertical="center" wrapText="1"/>
    </xf>
    <xf numFmtId="0" fontId="12" fillId="0" borderId="0" xfId="0" applyFont="1" applyAlignment="1" applyProtection="1">
      <alignment horizontal="right" vertical="center"/>
    </xf>
    <xf numFmtId="0" fontId="14" fillId="3" borderId="0" xfId="0" applyFont="1" applyFill="1" applyAlignment="1" applyProtection="1">
      <alignment wrapText="1"/>
    </xf>
    <xf numFmtId="0" fontId="12" fillId="0" borderId="4" xfId="0" applyFont="1" applyBorder="1" applyAlignment="1" applyProtection="1">
      <alignment vertical="center"/>
    </xf>
    <xf numFmtId="0" fontId="12" fillId="0" borderId="6" xfId="0" applyFont="1" applyBorder="1" applyAlignment="1" applyProtection="1">
      <alignment vertical="center"/>
    </xf>
    <xf numFmtId="0" fontId="12" fillId="0" borderId="7" xfId="0" applyFont="1" applyBorder="1" applyAlignment="1" applyProtection="1">
      <alignment vertical="center"/>
    </xf>
    <xf numFmtId="0" fontId="12" fillId="0" borderId="0" xfId="0" applyFont="1" applyAlignment="1" applyProtection="1">
      <alignment horizontal="left" vertical="center"/>
    </xf>
    <xf numFmtId="0" fontId="12" fillId="0" borderId="0" xfId="0" applyFont="1" applyBorder="1" applyAlignment="1" applyProtection="1">
      <alignment horizontal="left" vertical="center" wrapText="1"/>
    </xf>
    <xf numFmtId="0" fontId="12" fillId="0" borderId="0" xfId="0" applyFont="1" applyBorder="1" applyAlignment="1" applyProtection="1">
      <alignment horizontal="right" vertical="center" wrapText="1"/>
    </xf>
    <xf numFmtId="0" fontId="12" fillId="0" borderId="0" xfId="0" applyFont="1" applyBorder="1" applyAlignment="1" applyProtection="1">
      <alignment vertical="center" wrapText="1"/>
    </xf>
    <xf numFmtId="0" fontId="12" fillId="0" borderId="6" xfId="0" applyFont="1" applyBorder="1" applyAlignment="1" applyProtection="1">
      <alignment horizontal="left" vertical="center" wrapText="1"/>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0" fillId="0" borderId="0" xfId="0" applyProtection="1"/>
    <xf numFmtId="0" fontId="12" fillId="4" borderId="5" xfId="0" applyFont="1" applyFill="1" applyBorder="1" applyAlignment="1" applyProtection="1">
      <alignment horizontal="right" vertical="center"/>
      <protection locked="0"/>
    </xf>
    <xf numFmtId="0" fontId="12" fillId="4" borderId="5" xfId="0" applyNumberFormat="1" applyFont="1" applyFill="1" applyBorder="1" applyAlignment="1" applyProtection="1">
      <alignment horizontal="right" vertical="center"/>
      <protection locked="0"/>
    </xf>
    <xf numFmtId="0" fontId="12" fillId="2" borderId="5" xfId="0" applyNumberFormat="1" applyFont="1" applyFill="1" applyBorder="1" applyAlignment="1" applyProtection="1">
      <alignment horizontal="right" vertical="center" wrapText="1"/>
    </xf>
    <xf numFmtId="0" fontId="11" fillId="2" borderId="5" xfId="0" applyFont="1" applyFill="1" applyBorder="1" applyAlignment="1" applyProtection="1">
      <alignment horizontal="left" vertical="center"/>
    </xf>
    <xf numFmtId="0" fontId="11" fillId="2" borderId="5" xfId="0" applyFont="1" applyFill="1" applyBorder="1" applyAlignment="1" applyProtection="1">
      <alignment horizontal="center" vertical="center" wrapText="1"/>
    </xf>
    <xf numFmtId="49" fontId="12" fillId="4" borderId="5" xfId="0" applyNumberFormat="1" applyFont="1" applyFill="1" applyBorder="1" applyAlignment="1" applyProtection="1">
      <alignment horizontal="left" vertical="center" wrapText="1"/>
      <protection locked="0"/>
    </xf>
    <xf numFmtId="0" fontId="11" fillId="2" borderId="5" xfId="0" applyFont="1" applyFill="1" applyBorder="1" applyAlignment="1" applyProtection="1">
      <alignment horizontal="center" vertical="center" wrapText="1"/>
    </xf>
    <xf numFmtId="0" fontId="3" fillId="0" borderId="8" xfId="0" applyFont="1" applyBorder="1" applyAlignment="1" applyProtection="1">
      <alignment vertical="center"/>
    </xf>
    <xf numFmtId="0" fontId="3" fillId="0" borderId="10" xfId="0" applyFont="1" applyBorder="1" applyAlignment="1" applyProtection="1">
      <alignment vertical="center"/>
    </xf>
    <xf numFmtId="14" fontId="3" fillId="0" borderId="9" xfId="0" applyNumberFormat="1" applyFont="1" applyBorder="1" applyAlignment="1" applyProtection="1">
      <alignment horizontal="left" vertical="center"/>
    </xf>
    <xf numFmtId="0" fontId="3" fillId="0" borderId="10" xfId="0" applyFont="1" applyBorder="1" applyAlignment="1" applyProtection="1">
      <alignment horizontal="right" vertical="center"/>
    </xf>
    <xf numFmtId="0" fontId="11" fillId="0" borderId="0" xfId="0" applyFont="1" applyAlignment="1" applyProtection="1"/>
    <xf numFmtId="0" fontId="12" fillId="0" borderId="0" xfId="0" applyFont="1" applyFill="1" applyAlignment="1" applyProtection="1"/>
    <xf numFmtId="0" fontId="0" fillId="0" borderId="11" xfId="0" applyBorder="1" applyAlignment="1">
      <alignment vertical="center"/>
    </xf>
    <xf numFmtId="0" fontId="0" fillId="0" borderId="12" xfId="0" applyBorder="1" applyAlignment="1">
      <alignment vertical="center"/>
    </xf>
    <xf numFmtId="0" fontId="12" fillId="0" borderId="11" xfId="0" applyFont="1" applyBorder="1" applyAlignment="1" applyProtection="1">
      <alignment vertical="center"/>
    </xf>
    <xf numFmtId="0" fontId="12" fillId="0" borderId="12" xfId="0" applyFont="1" applyBorder="1" applyAlignment="1" applyProtection="1">
      <alignment vertical="center"/>
    </xf>
    <xf numFmtId="0" fontId="14" fillId="3" borderId="6" xfId="0" applyFont="1" applyFill="1" applyBorder="1" applyAlignment="1" applyProtection="1">
      <alignment wrapText="1"/>
    </xf>
    <xf numFmtId="0" fontId="14" fillId="3" borderId="7" xfId="0" applyFont="1" applyFill="1" applyBorder="1" applyAlignment="1" applyProtection="1">
      <alignment wrapText="1"/>
    </xf>
    <xf numFmtId="0" fontId="5" fillId="3" borderId="0" xfId="0" applyFont="1" applyFill="1" applyAlignment="1" applyProtection="1">
      <alignment vertical="center"/>
    </xf>
    <xf numFmtId="0" fontId="12" fillId="0" borderId="0" xfId="0" applyFont="1" applyProtection="1"/>
    <xf numFmtId="0" fontId="11" fillId="0" borderId="0" xfId="0" applyFont="1" applyProtection="1"/>
    <xf numFmtId="0" fontId="12" fillId="0" borderId="0" xfId="0" applyFont="1"/>
    <xf numFmtId="0" fontId="16" fillId="0" borderId="0" xfId="0" applyFont="1" applyAlignment="1" applyProtection="1">
      <alignment vertical="center"/>
    </xf>
    <xf numFmtId="0" fontId="17" fillId="0" borderId="0" xfId="0" applyFont="1" applyAlignment="1" applyProtection="1">
      <alignment vertical="center"/>
    </xf>
    <xf numFmtId="0" fontId="12" fillId="0" borderId="5" xfId="0" applyFont="1" applyBorder="1" applyAlignment="1" applyProtection="1">
      <alignment horizontal="center" vertical="center"/>
    </xf>
    <xf numFmtId="0" fontId="18" fillId="0" borderId="0" xfId="0" applyFont="1" applyAlignment="1" applyProtection="1">
      <alignment vertical="center"/>
    </xf>
    <xf numFmtId="0" fontId="16" fillId="0" borderId="0" xfId="0" applyFont="1" applyAlignment="1" applyProtection="1">
      <alignment vertical="center" wrapText="1"/>
    </xf>
    <xf numFmtId="0" fontId="12" fillId="4" borderId="5" xfId="0" applyNumberFormat="1" applyFont="1" applyFill="1" applyBorder="1" applyAlignment="1" applyProtection="1">
      <alignment horizontal="left" vertical="center" wrapText="1"/>
      <protection locked="0"/>
    </xf>
    <xf numFmtId="0" fontId="12" fillId="0" borderId="5" xfId="0" applyFont="1" applyBorder="1" applyAlignment="1" applyProtection="1">
      <alignment horizontal="center" vertical="center"/>
    </xf>
    <xf numFmtId="0" fontId="11" fillId="2" borderId="5"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6" borderId="5" xfId="0" applyFont="1" applyFill="1" applyBorder="1" applyAlignment="1" applyProtection="1">
      <alignment horizontal="center" vertical="center" wrapText="1"/>
    </xf>
    <xf numFmtId="0" fontId="4" fillId="0" borderId="0" xfId="0" applyFont="1" applyAlignment="1" applyProtection="1">
      <alignment vertical="center"/>
    </xf>
    <xf numFmtId="0" fontId="21" fillId="0" borderId="0" xfId="0" applyFont="1" applyAlignment="1" applyProtection="1">
      <alignment vertical="center"/>
    </xf>
    <xf numFmtId="0" fontId="4" fillId="0" borderId="0" xfId="1" applyFont="1" applyAlignment="1" applyProtection="1">
      <alignment horizontal="right" wrapText="1"/>
    </xf>
    <xf numFmtId="0" fontId="5" fillId="0" borderId="0" xfId="1" applyFont="1" applyAlignment="1" applyProtection="1">
      <alignment horizontal="left" vertical="center"/>
    </xf>
    <xf numFmtId="0" fontId="19" fillId="0" borderId="1" xfId="1" applyFont="1" applyBorder="1" applyAlignment="1" applyProtection="1">
      <alignment horizontal="left" vertical="center"/>
    </xf>
    <xf numFmtId="0" fontId="19" fillId="0" borderId="11" xfId="1" applyFont="1" applyBorder="1" applyAlignment="1" applyProtection="1">
      <alignment horizontal="left" vertical="center"/>
    </xf>
    <xf numFmtId="0" fontId="19" fillId="0" borderId="2" xfId="1" applyFont="1" applyBorder="1" applyAlignment="1" applyProtection="1">
      <alignment horizontal="left" vertical="center"/>
    </xf>
    <xf numFmtId="0" fontId="19" fillId="0" borderId="0" xfId="1" applyFont="1" applyBorder="1" applyAlignment="1" applyProtection="1">
      <alignment horizontal="left" vertical="center"/>
    </xf>
    <xf numFmtId="0" fontId="12" fillId="4" borderId="5" xfId="0" applyNumberFormat="1" applyFont="1" applyFill="1" applyBorder="1" applyAlignment="1" applyProtection="1">
      <alignment horizontal="left" vertical="center" wrapText="1"/>
      <protection locked="0"/>
    </xf>
    <xf numFmtId="0" fontId="4" fillId="4" borderId="5" xfId="0" applyNumberFormat="1" applyFont="1" applyFill="1" applyBorder="1" applyAlignment="1" applyProtection="1">
      <alignment horizontal="left" vertical="center"/>
      <protection locked="0"/>
    </xf>
    <xf numFmtId="0" fontId="19" fillId="0" borderId="3" xfId="1" applyFont="1" applyBorder="1" applyAlignment="1" applyProtection="1">
      <alignment horizontal="left" vertical="top"/>
    </xf>
    <xf numFmtId="0" fontId="19" fillId="0" borderId="6" xfId="1" applyFont="1" applyBorder="1" applyAlignment="1" applyProtection="1">
      <alignment horizontal="left" vertical="top"/>
    </xf>
    <xf numFmtId="0" fontId="19" fillId="0" borderId="0" xfId="1" applyFont="1" applyFill="1" applyBorder="1" applyAlignment="1" applyProtection="1">
      <alignment horizontal="left" vertical="center"/>
    </xf>
    <xf numFmtId="0" fontId="19" fillId="0" borderId="4" xfId="1" applyFont="1" applyFill="1" applyBorder="1" applyAlignment="1" applyProtection="1">
      <alignment horizontal="left" vertical="center"/>
    </xf>
    <xf numFmtId="0" fontId="19" fillId="0" borderId="6" xfId="1" applyFont="1" applyBorder="1" applyAlignment="1" applyProtection="1">
      <alignment vertical="center"/>
      <protection locked="0"/>
    </xf>
    <xf numFmtId="0" fontId="19" fillId="0" borderId="7" xfId="1" applyFont="1" applyBorder="1" applyAlignment="1" applyProtection="1">
      <alignment vertical="center"/>
      <protection locked="0"/>
    </xf>
    <xf numFmtId="0" fontId="1" fillId="2" borderId="1"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1" fillId="2" borderId="8"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9" xfId="0" applyFont="1" applyFill="1" applyBorder="1" applyAlignment="1" applyProtection="1">
      <alignment horizontal="left" vertical="center" wrapText="1"/>
    </xf>
    <xf numFmtId="0" fontId="20" fillId="0" borderId="1"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3"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19" fillId="0" borderId="11" xfId="1" applyFont="1" applyFill="1" applyBorder="1" applyAlignment="1" applyProtection="1">
      <alignment horizontal="left" vertical="center"/>
    </xf>
    <xf numFmtId="0" fontId="19" fillId="0" borderId="12" xfId="1" applyFont="1" applyFill="1" applyBorder="1" applyAlignment="1" applyProtection="1">
      <alignment horizontal="left" vertical="center"/>
    </xf>
    <xf numFmtId="0" fontId="11" fillId="0" borderId="0" xfId="0" applyFont="1" applyAlignment="1" applyProtection="1">
      <alignment horizontal="left" vertical="center" wrapText="1"/>
    </xf>
    <xf numFmtId="0" fontId="12" fillId="4" borderId="8" xfId="0" applyFont="1" applyFill="1" applyBorder="1" applyAlignment="1" applyProtection="1">
      <alignment horizontal="left" vertical="center" wrapText="1"/>
      <protection locked="0"/>
    </xf>
    <xf numFmtId="0" fontId="12" fillId="4" borderId="9" xfId="0" applyFont="1" applyFill="1" applyBorder="1" applyAlignment="1" applyProtection="1">
      <alignment horizontal="left" vertical="center" wrapText="1"/>
      <protection locked="0"/>
    </xf>
    <xf numFmtId="0" fontId="5" fillId="6" borderId="13" xfId="0" applyFont="1" applyFill="1" applyBorder="1" applyAlignment="1" applyProtection="1">
      <alignment horizontal="center" vertical="center" wrapText="1"/>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5"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7" fillId="0" borderId="0" xfId="0" applyFont="1" applyAlignment="1" applyProtection="1">
      <alignment horizontal="left" vertical="center" wrapText="1"/>
    </xf>
    <xf numFmtId="0" fontId="20" fillId="0" borderId="1"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0" borderId="12"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0"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20" fillId="0" borderId="7" xfId="0" applyFont="1" applyBorder="1" applyAlignment="1" applyProtection="1">
      <alignment horizontal="left" vertical="center" wrapText="1"/>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9" xfId="0" applyFont="1" applyBorder="1" applyAlignment="1" applyProtection="1">
      <alignment horizontal="left" vertical="center"/>
    </xf>
    <xf numFmtId="0" fontId="19" fillId="0" borderId="6" xfId="1" applyFont="1" applyBorder="1" applyAlignment="1" applyProtection="1">
      <alignment vertical="center"/>
    </xf>
    <xf numFmtId="0" fontId="19" fillId="0" borderId="7" xfId="1" applyFont="1" applyBorder="1" applyAlignment="1" applyProtection="1">
      <alignment vertical="center"/>
    </xf>
  </cellXfs>
  <cellStyles count="3">
    <cellStyle name="Hyperlink" xfId="1" builtinId="8"/>
    <cellStyle name="Normal" xfId="0" builtinId="0"/>
    <cellStyle name="Normal 2" xfId="2" xr:uid="{00000000-0005-0000-0000-000002000000}"/>
  </cellStyles>
  <dxfs count="58">
    <dxf>
      <font>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
      <font>
        <b/>
        <i val="0"/>
        <color rgb="FFFF0000"/>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cdsupport.com/confluence/display/help/Optional+Calculation+Spreadsheet+Instructions" TargetMode="External"/><Relationship Id="rId7" Type="http://schemas.openxmlformats.org/officeDocument/2006/relationships/hyperlink" Target="https://ccdsupport.com/confluence/display/help/Paperwork+Reduction+Act+Burden+Statements" TargetMode="External"/><Relationship Id="rId2" Type="http://schemas.openxmlformats.org/officeDocument/2006/relationships/hyperlink" Target="../../../../../../sbogle/display/help/Reporting+Form+Instructions" TargetMode="External"/><Relationship Id="rId1" Type="http://schemas.openxmlformats.org/officeDocument/2006/relationships/hyperlink" Target="http://www.epa.gov/climatechange/emissions/subpart/dd.html" TargetMode="External"/><Relationship Id="rId6" Type="http://schemas.openxmlformats.org/officeDocument/2006/relationships/hyperlink" Target="https://www.ccdsupport.com/confluence/display/help/Reporting+Form+Instructions" TargetMode="External"/><Relationship Id="rId5" Type="http://schemas.openxmlformats.org/officeDocument/2006/relationships/hyperlink" Target="https://www.epa.gov/ghgreporting/subpart-dd-use-electric-transmission-and-distribution-equipment" TargetMode="External"/><Relationship Id="rId4" Type="http://schemas.openxmlformats.org/officeDocument/2006/relationships/hyperlink" Target="http://www.ccdsupport.com/confluence/display/help/Table+A-1+of+Subpart+A+of+Part+98+-+Global+Warming+Potential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cdsupport.com/confluence/display/help/Optional+Calculation+Spreadsheet+Instructions" TargetMode="External"/><Relationship Id="rId7" Type="http://schemas.openxmlformats.org/officeDocument/2006/relationships/printerSettings" Target="../printerSettings/printerSettings2.bin"/><Relationship Id="rId2" Type="http://schemas.openxmlformats.org/officeDocument/2006/relationships/hyperlink" Target="../../../../../../sbogle/display/help/Reporting+Form+Instructions" TargetMode="External"/><Relationship Id="rId1" Type="http://schemas.openxmlformats.org/officeDocument/2006/relationships/hyperlink" Target="http://www.epa.gov/climatechange/emissions/subpart/dd.html" TargetMode="External"/><Relationship Id="rId6" Type="http://schemas.openxmlformats.org/officeDocument/2006/relationships/hyperlink" Target="https://www.ccdsupport.com/confluence/display/help/Reporting+Form+Instructions" TargetMode="External"/><Relationship Id="rId5" Type="http://schemas.openxmlformats.org/officeDocument/2006/relationships/hyperlink" Target="https://www.epa.gov/ghgreporting/subpart-dd-use-electric-transmission-and-distribution-equipment" TargetMode="External"/><Relationship Id="rId4" Type="http://schemas.openxmlformats.org/officeDocument/2006/relationships/hyperlink" Target="http://www.ccdsupport.com/confluence/display/help/Table+A-1+of+Subpart+A+of+Part+98+-+Global+Warming+Potentia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Z110"/>
  <sheetViews>
    <sheetView showGridLines="0" tabSelected="1" zoomScale="85" zoomScaleNormal="85" workbookViewId="0"/>
  </sheetViews>
  <sheetFormatPr defaultColWidth="9.1796875" defaultRowHeight="14" x14ac:dyDescent="0.3"/>
  <cols>
    <col min="1" max="1" width="2.453125" style="8" customWidth="1"/>
    <col min="2" max="2" width="5" style="8" bestFit="1" customWidth="1"/>
    <col min="3" max="3" width="36.26953125" style="8" customWidth="1"/>
    <col min="4" max="10" width="24.81640625" style="8" customWidth="1"/>
    <col min="11" max="24" width="9.1796875" style="8"/>
    <col min="25" max="25" width="9.26953125" style="8" customWidth="1"/>
    <col min="26" max="26" width="14" style="73" hidden="1" customWidth="1"/>
    <col min="27" max="27" width="9.1796875" style="8" customWidth="1"/>
    <col min="28" max="16384" width="9.1796875" style="8"/>
  </cols>
  <sheetData>
    <row r="2" spans="2:9" ht="20" x14ac:dyDescent="0.3">
      <c r="C2" s="87" t="s">
        <v>5</v>
      </c>
      <c r="G2" s="88" t="s">
        <v>292</v>
      </c>
      <c r="H2" s="88"/>
    </row>
    <row r="3" spans="2:9" ht="18" x14ac:dyDescent="0.3">
      <c r="B3" s="9"/>
      <c r="C3" s="9" t="s">
        <v>14</v>
      </c>
      <c r="G3" s="88"/>
      <c r="H3" s="88"/>
    </row>
    <row r="4" spans="2:9" x14ac:dyDescent="0.3">
      <c r="C4" s="10"/>
      <c r="D4" s="11"/>
    </row>
    <row r="5" spans="2:9" s="2" customFormat="1" x14ac:dyDescent="0.35">
      <c r="C5" s="105" t="s">
        <v>1</v>
      </c>
      <c r="D5" s="106"/>
      <c r="E5" s="106"/>
      <c r="F5" s="106"/>
      <c r="G5" s="106"/>
      <c r="H5" s="107"/>
    </row>
    <row r="6" spans="2:9" s="2" customFormat="1" x14ac:dyDescent="0.35">
      <c r="C6" s="108" t="s">
        <v>9</v>
      </c>
      <c r="D6" s="109"/>
      <c r="E6" s="109"/>
      <c r="F6" s="109"/>
      <c r="G6" s="109"/>
      <c r="H6" s="110"/>
    </row>
    <row r="7" spans="2:9" s="2" customFormat="1" x14ac:dyDescent="0.35">
      <c r="C7" s="111"/>
      <c r="D7" s="112"/>
      <c r="E7" s="112"/>
      <c r="F7" s="112"/>
      <c r="G7" s="112"/>
      <c r="H7" s="113"/>
    </row>
    <row r="8" spans="2:9" s="2" customFormat="1" x14ac:dyDescent="0.35">
      <c r="C8" s="105" t="s">
        <v>10</v>
      </c>
      <c r="D8" s="106"/>
      <c r="E8" s="106"/>
      <c r="F8" s="106"/>
      <c r="G8" s="106"/>
      <c r="H8" s="107"/>
    </row>
    <row r="9" spans="2:9" s="2" customFormat="1" x14ac:dyDescent="0.35">
      <c r="C9" s="60" t="s">
        <v>227</v>
      </c>
      <c r="D9" s="61"/>
      <c r="E9" s="61"/>
      <c r="F9" s="61"/>
      <c r="G9" s="63" t="s">
        <v>169</v>
      </c>
      <c r="H9" s="62">
        <v>45665</v>
      </c>
    </row>
    <row r="10" spans="2:9" s="2" customFormat="1" x14ac:dyDescent="0.35">
      <c r="C10" s="105" t="s">
        <v>0</v>
      </c>
      <c r="D10" s="106"/>
      <c r="E10" s="106"/>
      <c r="F10" s="106"/>
      <c r="G10" s="106"/>
      <c r="H10" s="107"/>
    </row>
    <row r="11" spans="2:9" s="2" customFormat="1" x14ac:dyDescent="0.35">
      <c r="C11" s="3" t="s">
        <v>26</v>
      </c>
      <c r="D11" s="114" t="s">
        <v>259</v>
      </c>
      <c r="E11" s="114"/>
      <c r="F11" s="114"/>
      <c r="G11" s="114"/>
      <c r="H11" s="115"/>
      <c r="I11" s="79"/>
    </row>
    <row r="12" spans="2:9" s="2" customFormat="1" x14ac:dyDescent="0.35">
      <c r="C12" s="4" t="s">
        <v>11</v>
      </c>
      <c r="D12" s="98" t="s">
        <v>290</v>
      </c>
      <c r="E12" s="98"/>
      <c r="F12" s="98"/>
      <c r="G12" s="98"/>
      <c r="H12" s="99"/>
    </row>
    <row r="13" spans="2:9" s="2" customFormat="1" x14ac:dyDescent="0.35">
      <c r="C13" s="5" t="s">
        <v>12</v>
      </c>
      <c r="D13" s="100" t="s">
        <v>291</v>
      </c>
      <c r="E13" s="100"/>
      <c r="F13" s="100"/>
      <c r="G13" s="100"/>
      <c r="H13" s="101"/>
    </row>
    <row r="14" spans="2:9" s="2" customFormat="1" x14ac:dyDescent="0.35">
      <c r="C14" s="102" t="s">
        <v>13</v>
      </c>
      <c r="D14" s="103"/>
      <c r="E14" s="103"/>
      <c r="F14" s="103"/>
      <c r="G14" s="103"/>
      <c r="H14" s="104"/>
    </row>
    <row r="15" spans="2:9" s="2" customFormat="1" ht="14.5" x14ac:dyDescent="0.35">
      <c r="C15" s="90" t="s">
        <v>14</v>
      </c>
      <c r="D15" s="91"/>
      <c r="E15" s="91"/>
      <c r="F15" s="91"/>
      <c r="G15" s="66"/>
      <c r="H15" s="67"/>
    </row>
    <row r="16" spans="2:9" s="2" customFormat="1" ht="14.5" x14ac:dyDescent="0.35">
      <c r="C16" s="92" t="s">
        <v>15</v>
      </c>
      <c r="D16" s="93"/>
      <c r="E16" s="93"/>
      <c r="F16" s="93"/>
      <c r="G16" s="6"/>
      <c r="H16" s="7"/>
    </row>
    <row r="17" spans="2:10" x14ac:dyDescent="0.3">
      <c r="C17" s="96" t="s">
        <v>170</v>
      </c>
      <c r="D17" s="97"/>
      <c r="E17" s="97"/>
      <c r="F17" s="97"/>
      <c r="G17" s="43"/>
      <c r="H17" s="44"/>
    </row>
    <row r="18" spans="2:10" s="35" customFormat="1" ht="32.25" customHeight="1" x14ac:dyDescent="0.3">
      <c r="B18" s="64" t="s">
        <v>38</v>
      </c>
      <c r="C18" s="36" t="s">
        <v>16</v>
      </c>
      <c r="D18" s="65"/>
    </row>
    <row r="19" spans="2:10" x14ac:dyDescent="0.3">
      <c r="B19" s="13"/>
      <c r="C19" s="22" t="s">
        <v>2</v>
      </c>
      <c r="D19" s="94"/>
      <c r="E19" s="94"/>
    </row>
    <row r="20" spans="2:10" x14ac:dyDescent="0.3">
      <c r="B20" s="13"/>
      <c r="C20" s="22" t="s">
        <v>25</v>
      </c>
      <c r="D20" s="94"/>
      <c r="E20" s="94"/>
    </row>
    <row r="21" spans="2:10" x14ac:dyDescent="0.3">
      <c r="B21" s="13"/>
      <c r="C21" s="23" t="s">
        <v>3</v>
      </c>
      <c r="D21" s="95"/>
      <c r="E21" s="95"/>
    </row>
    <row r="22" spans="2:10" x14ac:dyDescent="0.3">
      <c r="B22" s="13"/>
      <c r="C22" s="22" t="s">
        <v>4</v>
      </c>
      <c r="D22" s="94"/>
      <c r="E22" s="94"/>
    </row>
    <row r="23" spans="2:10" x14ac:dyDescent="0.3">
      <c r="B23" s="13"/>
      <c r="C23" s="13"/>
      <c r="D23" s="13"/>
    </row>
    <row r="24" spans="2:10" x14ac:dyDescent="0.3">
      <c r="B24" s="12" t="s">
        <v>39</v>
      </c>
      <c r="C24" s="12" t="s">
        <v>17</v>
      </c>
      <c r="D24" s="13"/>
    </row>
    <row r="25" spans="2:10" s="14" customFormat="1" ht="84" x14ac:dyDescent="0.35">
      <c r="C25" s="84" t="s">
        <v>271</v>
      </c>
      <c r="D25" s="84" t="s">
        <v>272</v>
      </c>
      <c r="E25" s="84" t="s">
        <v>260</v>
      </c>
      <c r="F25" s="84" t="s">
        <v>261</v>
      </c>
      <c r="G25" s="84" t="s">
        <v>273</v>
      </c>
      <c r="H25" s="84" t="s">
        <v>274</v>
      </c>
      <c r="I25" s="84" t="s">
        <v>260</v>
      </c>
      <c r="J25" s="84" t="s">
        <v>261</v>
      </c>
    </row>
    <row r="26" spans="2:10" x14ac:dyDescent="0.3">
      <c r="C26" s="21"/>
      <c r="D26" s="21"/>
      <c r="E26" s="21"/>
      <c r="F26" s="21"/>
      <c r="G26" s="21"/>
      <c r="H26" s="21"/>
      <c r="I26" s="21"/>
      <c r="J26" s="21"/>
    </row>
    <row r="28" spans="2:10" x14ac:dyDescent="0.3">
      <c r="B28" s="1" t="s">
        <v>40</v>
      </c>
      <c r="C28" s="1" t="s">
        <v>226</v>
      </c>
      <c r="D28" s="1"/>
      <c r="E28" s="1"/>
    </row>
    <row r="29" spans="2:10" ht="45" customHeight="1" x14ac:dyDescent="0.3">
      <c r="C29" s="85" t="s">
        <v>275</v>
      </c>
      <c r="E29" s="76"/>
      <c r="F29" s="76"/>
    </row>
    <row r="30" spans="2:10" x14ac:dyDescent="0.3">
      <c r="B30" s="86">
        <v>1</v>
      </c>
      <c r="C30" s="21"/>
      <c r="E30" s="76"/>
    </row>
    <row r="31" spans="2:10" x14ac:dyDescent="0.3">
      <c r="B31" s="86">
        <v>2</v>
      </c>
      <c r="C31" s="21"/>
      <c r="E31" s="76"/>
    </row>
    <row r="32" spans="2:10" x14ac:dyDescent="0.3">
      <c r="B32" s="86">
        <v>3</v>
      </c>
      <c r="C32" s="21"/>
      <c r="E32" s="79"/>
    </row>
    <row r="33" spans="2:3" x14ac:dyDescent="0.3">
      <c r="B33" s="86">
        <v>4</v>
      </c>
      <c r="C33" s="21"/>
    </row>
    <row r="34" spans="2:3" x14ac:dyDescent="0.3">
      <c r="B34" s="86">
        <v>5</v>
      </c>
      <c r="C34" s="21"/>
    </row>
    <row r="35" spans="2:3" x14ac:dyDescent="0.3">
      <c r="B35" s="86">
        <v>6</v>
      </c>
      <c r="C35" s="21"/>
    </row>
    <row r="36" spans="2:3" x14ac:dyDescent="0.3">
      <c r="B36" s="86">
        <v>7</v>
      </c>
      <c r="C36" s="21"/>
    </row>
    <row r="37" spans="2:3" x14ac:dyDescent="0.3">
      <c r="B37" s="86">
        <v>8</v>
      </c>
      <c r="C37" s="21"/>
    </row>
    <row r="38" spans="2:3" x14ac:dyDescent="0.3">
      <c r="B38" s="86">
        <v>9</v>
      </c>
      <c r="C38" s="21"/>
    </row>
    <row r="39" spans="2:3" x14ac:dyDescent="0.3">
      <c r="B39" s="86">
        <v>10</v>
      </c>
      <c r="C39" s="21"/>
    </row>
    <row r="40" spans="2:3" x14ac:dyDescent="0.3">
      <c r="B40" s="86">
        <v>11</v>
      </c>
      <c r="C40" s="21"/>
    </row>
    <row r="41" spans="2:3" x14ac:dyDescent="0.3">
      <c r="B41" s="86">
        <v>12</v>
      </c>
      <c r="C41" s="21"/>
    </row>
    <row r="42" spans="2:3" x14ac:dyDescent="0.3">
      <c r="B42" s="86">
        <v>13</v>
      </c>
      <c r="C42" s="21"/>
    </row>
    <row r="43" spans="2:3" x14ac:dyDescent="0.3">
      <c r="B43" s="86">
        <v>14</v>
      </c>
      <c r="C43" s="21"/>
    </row>
    <row r="44" spans="2:3" x14ac:dyDescent="0.3">
      <c r="B44" s="86">
        <v>15</v>
      </c>
      <c r="C44" s="21"/>
    </row>
    <row r="45" spans="2:3" x14ac:dyDescent="0.3">
      <c r="B45" s="86">
        <v>16</v>
      </c>
      <c r="C45" s="21"/>
    </row>
    <row r="46" spans="2:3" x14ac:dyDescent="0.3">
      <c r="B46" s="86">
        <v>17</v>
      </c>
      <c r="C46" s="21"/>
    </row>
    <row r="47" spans="2:3" x14ac:dyDescent="0.3">
      <c r="B47" s="86">
        <v>18</v>
      </c>
      <c r="C47" s="21"/>
    </row>
    <row r="48" spans="2:3" x14ac:dyDescent="0.3">
      <c r="B48" s="86">
        <v>19</v>
      </c>
      <c r="C48" s="21"/>
    </row>
    <row r="49" spans="2:26" x14ac:dyDescent="0.3">
      <c r="B49" s="86">
        <v>20</v>
      </c>
      <c r="C49" s="21"/>
    </row>
    <row r="51" spans="2:26" x14ac:dyDescent="0.3">
      <c r="B51" s="1" t="s">
        <v>287</v>
      </c>
      <c r="C51" s="89" t="s">
        <v>141</v>
      </c>
      <c r="D51" s="89"/>
      <c r="E51" s="89"/>
      <c r="F51" s="89"/>
    </row>
    <row r="54" spans="2:26" x14ac:dyDescent="0.3">
      <c r="Z54" s="74" t="s">
        <v>171</v>
      </c>
    </row>
    <row r="55" spans="2:26" x14ac:dyDescent="0.3">
      <c r="Z55" s="75" t="s">
        <v>172</v>
      </c>
    </row>
    <row r="56" spans="2:26" x14ac:dyDescent="0.3">
      <c r="Z56" s="75" t="s">
        <v>173</v>
      </c>
    </row>
    <row r="57" spans="2:26" x14ac:dyDescent="0.3">
      <c r="Z57" s="75" t="s">
        <v>174</v>
      </c>
    </row>
    <row r="58" spans="2:26" x14ac:dyDescent="0.3">
      <c r="Z58" s="75" t="s">
        <v>175</v>
      </c>
    </row>
    <row r="59" spans="2:26" x14ac:dyDescent="0.3">
      <c r="Z59" s="75" t="s">
        <v>176</v>
      </c>
    </row>
    <row r="60" spans="2:26" x14ac:dyDescent="0.3">
      <c r="Z60" s="75" t="s">
        <v>177</v>
      </c>
    </row>
    <row r="61" spans="2:26" x14ac:dyDescent="0.3">
      <c r="Z61" s="75" t="s">
        <v>178</v>
      </c>
    </row>
    <row r="62" spans="2:26" x14ac:dyDescent="0.3">
      <c r="Z62" s="75" t="s">
        <v>179</v>
      </c>
    </row>
    <row r="63" spans="2:26" x14ac:dyDescent="0.3">
      <c r="Z63" s="73" t="s">
        <v>180</v>
      </c>
    </row>
    <row r="64" spans="2:26" x14ac:dyDescent="0.3">
      <c r="Z64" s="75" t="s">
        <v>181</v>
      </c>
    </row>
    <row r="65" spans="26:26" x14ac:dyDescent="0.3">
      <c r="Z65" s="75" t="s">
        <v>182</v>
      </c>
    </row>
    <row r="66" spans="26:26" x14ac:dyDescent="0.3">
      <c r="Z66" s="75" t="s">
        <v>183</v>
      </c>
    </row>
    <row r="67" spans="26:26" x14ac:dyDescent="0.3">
      <c r="Z67" s="75" t="s">
        <v>184</v>
      </c>
    </row>
    <row r="68" spans="26:26" x14ac:dyDescent="0.3">
      <c r="Z68" s="75" t="s">
        <v>185</v>
      </c>
    </row>
    <row r="69" spans="26:26" x14ac:dyDescent="0.3">
      <c r="Z69" s="75" t="s">
        <v>186</v>
      </c>
    </row>
    <row r="70" spans="26:26" x14ac:dyDescent="0.3">
      <c r="Z70" s="75" t="s">
        <v>187</v>
      </c>
    </row>
    <row r="71" spans="26:26" x14ac:dyDescent="0.3">
      <c r="Z71" s="75" t="s">
        <v>188</v>
      </c>
    </row>
    <row r="72" spans="26:26" x14ac:dyDescent="0.3">
      <c r="Z72" s="75" t="s">
        <v>189</v>
      </c>
    </row>
    <row r="73" spans="26:26" x14ac:dyDescent="0.3">
      <c r="Z73" s="75" t="s">
        <v>190</v>
      </c>
    </row>
    <row r="74" spans="26:26" x14ac:dyDescent="0.3">
      <c r="Z74" s="75" t="s">
        <v>191</v>
      </c>
    </row>
    <row r="75" spans="26:26" x14ac:dyDescent="0.3">
      <c r="Z75" s="75" t="s">
        <v>192</v>
      </c>
    </row>
    <row r="76" spans="26:26" x14ac:dyDescent="0.3">
      <c r="Z76" s="75" t="s">
        <v>193</v>
      </c>
    </row>
    <row r="77" spans="26:26" x14ac:dyDescent="0.3">
      <c r="Z77" s="75" t="s">
        <v>194</v>
      </c>
    </row>
    <row r="78" spans="26:26" x14ac:dyDescent="0.3">
      <c r="Z78" s="75" t="s">
        <v>195</v>
      </c>
    </row>
    <row r="79" spans="26:26" x14ac:dyDescent="0.3">
      <c r="Z79" s="75" t="s">
        <v>196</v>
      </c>
    </row>
    <row r="80" spans="26:26" x14ac:dyDescent="0.3">
      <c r="Z80" s="75" t="s">
        <v>197</v>
      </c>
    </row>
    <row r="81" spans="26:26" x14ac:dyDescent="0.3">
      <c r="Z81" s="75" t="s">
        <v>198</v>
      </c>
    </row>
    <row r="82" spans="26:26" x14ac:dyDescent="0.3">
      <c r="Z82" s="75" t="s">
        <v>199</v>
      </c>
    </row>
    <row r="83" spans="26:26" x14ac:dyDescent="0.3">
      <c r="Z83" s="75" t="s">
        <v>200</v>
      </c>
    </row>
    <row r="84" spans="26:26" x14ac:dyDescent="0.3">
      <c r="Z84" s="75" t="s">
        <v>201</v>
      </c>
    </row>
    <row r="85" spans="26:26" x14ac:dyDescent="0.3">
      <c r="Z85" s="75" t="s">
        <v>281</v>
      </c>
    </row>
    <row r="86" spans="26:26" x14ac:dyDescent="0.3">
      <c r="Z86" s="75" t="s">
        <v>202</v>
      </c>
    </row>
    <row r="87" spans="26:26" x14ac:dyDescent="0.3">
      <c r="Z87" s="75" t="s">
        <v>282</v>
      </c>
    </row>
    <row r="88" spans="26:26" x14ac:dyDescent="0.3">
      <c r="Z88" s="75" t="s">
        <v>286</v>
      </c>
    </row>
    <row r="89" spans="26:26" x14ac:dyDescent="0.3">
      <c r="Z89" s="75" t="s">
        <v>283</v>
      </c>
    </row>
    <row r="90" spans="26:26" x14ac:dyDescent="0.3">
      <c r="Z90" s="75" t="s">
        <v>284</v>
      </c>
    </row>
    <row r="91" spans="26:26" x14ac:dyDescent="0.3">
      <c r="Z91" s="75" t="s">
        <v>285</v>
      </c>
    </row>
    <row r="92" spans="26:26" x14ac:dyDescent="0.3">
      <c r="Z92" s="75" t="s">
        <v>203</v>
      </c>
    </row>
    <row r="93" spans="26:26" x14ac:dyDescent="0.3">
      <c r="Z93" s="75" t="s">
        <v>204</v>
      </c>
    </row>
    <row r="94" spans="26:26" x14ac:dyDescent="0.3">
      <c r="Z94" s="75" t="s">
        <v>205</v>
      </c>
    </row>
    <row r="95" spans="26:26" x14ac:dyDescent="0.3">
      <c r="Z95" s="75" t="s">
        <v>206</v>
      </c>
    </row>
    <row r="96" spans="26:26" x14ac:dyDescent="0.3">
      <c r="Z96" s="75" t="s">
        <v>207</v>
      </c>
    </row>
    <row r="97" spans="26:26" x14ac:dyDescent="0.3">
      <c r="Z97" s="75" t="s">
        <v>208</v>
      </c>
    </row>
    <row r="98" spans="26:26" x14ac:dyDescent="0.3">
      <c r="Z98" s="75" t="s">
        <v>209</v>
      </c>
    </row>
    <row r="99" spans="26:26" x14ac:dyDescent="0.3">
      <c r="Z99" s="75" t="s">
        <v>210</v>
      </c>
    </row>
    <row r="100" spans="26:26" x14ac:dyDescent="0.3">
      <c r="Z100" s="75" t="s">
        <v>211</v>
      </c>
    </row>
    <row r="101" spans="26:26" x14ac:dyDescent="0.3">
      <c r="Z101" s="75" t="s">
        <v>212</v>
      </c>
    </row>
    <row r="102" spans="26:26" x14ac:dyDescent="0.3">
      <c r="Z102" s="75" t="s">
        <v>213</v>
      </c>
    </row>
    <row r="103" spans="26:26" x14ac:dyDescent="0.3">
      <c r="Z103" s="75" t="s">
        <v>214</v>
      </c>
    </row>
    <row r="104" spans="26:26" x14ac:dyDescent="0.3">
      <c r="Z104" s="75" t="s">
        <v>215</v>
      </c>
    </row>
    <row r="105" spans="26:26" x14ac:dyDescent="0.3">
      <c r="Z105" s="75" t="s">
        <v>216</v>
      </c>
    </row>
    <row r="106" spans="26:26" x14ac:dyDescent="0.3">
      <c r="Z106" s="73" t="s">
        <v>258</v>
      </c>
    </row>
    <row r="107" spans="26:26" x14ac:dyDescent="0.3">
      <c r="Z107" s="73" t="s">
        <v>219</v>
      </c>
    </row>
    <row r="108" spans="26:26" x14ac:dyDescent="0.3">
      <c r="Z108" s="73" t="s">
        <v>220</v>
      </c>
    </row>
    <row r="109" spans="26:26" x14ac:dyDescent="0.3">
      <c r="Z109" s="73" t="s">
        <v>217</v>
      </c>
    </row>
    <row r="110" spans="26:26" x14ac:dyDescent="0.3">
      <c r="Z110" s="73" t="s">
        <v>218</v>
      </c>
    </row>
  </sheetData>
  <sheetProtection algorithmName="SHA-512" hashValue="nmFm3a+1w0lWZYXpjLhD6sLAtXhIZywGPQY5fjowqQq0Epq5YWwoIjlo2zrnVscWn9Lfz2TOHTw+Hq4ftIZbmA==" saltValue="TieZ7KLmcu6mDeBW9VgHBA==" spinCount="100000" sheet="1"/>
  <dataConsolidate/>
  <mergeCells count="17">
    <mergeCell ref="D11:H11"/>
    <mergeCell ref="G2:H3"/>
    <mergeCell ref="C51:F51"/>
    <mergeCell ref="C15:F15"/>
    <mergeCell ref="C16:F16"/>
    <mergeCell ref="D19:E19"/>
    <mergeCell ref="D20:E20"/>
    <mergeCell ref="D21:E21"/>
    <mergeCell ref="D22:E22"/>
    <mergeCell ref="C17:F17"/>
    <mergeCell ref="D12:H12"/>
    <mergeCell ref="D13:H13"/>
    <mergeCell ref="C14:H14"/>
    <mergeCell ref="C5:H5"/>
    <mergeCell ref="C6:H7"/>
    <mergeCell ref="C8:H8"/>
    <mergeCell ref="C10:H10"/>
  </mergeCells>
  <conditionalFormatting sqref="E26:F26">
    <cfRule type="expression" dxfId="57" priority="4" stopIfTrue="1">
      <formula>$D$26="No"</formula>
    </cfRule>
  </conditionalFormatting>
  <conditionalFormatting sqref="I26:J26">
    <cfRule type="expression" dxfId="56" priority="2" stopIfTrue="1">
      <formula>$H$26="No"</formula>
    </cfRule>
  </conditionalFormatting>
  <dataValidations count="11">
    <dataValidation allowBlank="1" showInputMessage="1" showErrorMessage="1" promptTitle="Reason for Missing Data" prompt="Provide a reason why data were missing" sqref="E26 I26" xr:uid="{00000000-0002-0000-0000-000000000000}"/>
    <dataValidation allowBlank="1" showInputMessage="1" showErrorMessage="1" promptTitle="Missing Data Method" prompt="Provide a description of the method used for estimating missing data" sqref="F26 J26" xr:uid="{00000000-0002-0000-0000-000001000000}"/>
    <dataValidation type="decimal" errorStyle="warning" allowBlank="1" showInputMessage="1" showErrorMessage="1" errorTitle="Out of Range" error="The value you have provided is outside the EPA estimated range for this data element. Please double check this value and revise, if necessary. If you believe it to be correct, please submit the value as is." promptTitle="Length of Transmission Lines" prompt="Enter the miles of transmission lines carrying voltages above 35 kilovolts" sqref="C26" xr:uid="{00000000-0002-0000-0000-000002000000}">
      <formula1>0</formula1>
      <formula2>75000</formula2>
    </dataValidation>
    <dataValidation type="decimal" errorStyle="warning" allowBlank="1" showInputMessage="1" showErrorMessage="1" errorTitle="Out of Range" error="The value you have provided is outside the EPA estimated range for this data element. Please double check this value and revise, if necessary. If you believe it to be correct, please submit the value as is." promptTitle="Length of Distribution Lines" prompt="Enter the miles of distribution lines carrying voltages at or below 35 kilovolts" sqref="G26" xr:uid="{00000000-0002-0000-0000-000003000000}">
      <formula1>0</formula1>
      <formula2>200000</formula2>
    </dataValidation>
    <dataValidation type="list" allowBlank="1" showInputMessage="1" showErrorMessage="1" errorTitle="Yes or No Required" error="Please enter &quot;Yes&quot; or &quot;No&quot;" promptTitle="Missing Data" prompt="Select whether missing data methods were used" sqref="H26 D26" xr:uid="{00000000-0002-0000-0000-000004000000}">
      <formula1>"Yes, No"</formula1>
    </dataValidation>
    <dataValidation errorStyle="warning" allowBlank="1" showInputMessage="1" showErrorMessage="1" promptTitle="Comments" prompt="Enter any additional comments regarding the workbook" sqref="D22" xr:uid="{00000000-0002-0000-0000-000005000000}"/>
    <dataValidation errorStyle="warning" allowBlank="1" showInputMessage="1" showErrorMessage="1" promptTitle="Facility Name" prompt="Enter the name of your facility" sqref="D19" xr:uid="{00000000-0002-0000-0000-000006000000}"/>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0 C14:D14 C5 C8 D11:D13" xr:uid="{00000000-0002-0000-0000-000007000000}"/>
    <dataValidation type="list" allowBlank="1" showInputMessage="1" showErrorMessage="1" promptTitle="Reporting Period" prompt="Select the reporting year." sqref="D21:E21" xr:uid="{00000000-0002-0000-0000-000008000000}">
      <formula1>"2016,2017,2018,2019,2020,2021,2022,2023,2024,2025"</formula1>
    </dataValidation>
    <dataValidation errorStyle="warning" allowBlank="1" showInputMessage="1" showErrorMessage="1" promptTitle="GHGRP ID" prompt="Enter your GHGRP ID" sqref="D20:E20" xr:uid="{00000000-0002-0000-0000-000009000000}"/>
    <dataValidation type="list" allowBlank="1" showInputMessage="1" showErrorMessage="1" promptTitle="State(s) or Territory" prompt="State(s) or territory in which the facility lies. " sqref="C30:C49" xr:uid="{00000000-0002-0000-0000-00000A000000}">
      <formula1>$Z$55:$Z$110</formula1>
    </dataValidation>
  </dataValidations>
  <hyperlinks>
    <hyperlink ref="D11" r:id="rId1" display="http://www.epa.gov/climatechange/emissions/subpart/dd.html" xr:uid="{00000000-0004-0000-0000-000000000000}"/>
    <hyperlink ref="D12" r:id="rId2" display="http://www.ccdsupport.com/confluence/display/help/Reporting+Form+Instructions" xr:uid="{00000000-0004-0000-0000-000001000000}"/>
    <hyperlink ref="C15" location="Introduction!C21" display="Part 1 - Introduction" xr:uid="{00000000-0004-0000-0000-000002000000}"/>
    <hyperlink ref="C16" location="nav2" display="2. PV|MEMS|LCD f-GHG" xr:uid="{00000000-0004-0000-0000-000003000000}"/>
    <hyperlink ref="C15:F15" location="wbnav1" display="1. Facility Details" xr:uid="{00000000-0004-0000-0000-000004000000}"/>
    <hyperlink ref="C16:F16" location="wbnav2" display="2. GHG-Specific Information" xr:uid="{00000000-0004-0000-0000-000005000000}"/>
    <hyperlink ref="D13:H13" r:id="rId3" display="https://www.ccdsupport.com/confluence/display/help/Optional+Calculation+Spreadsheet+Instructions" xr:uid="{00000000-0004-0000-0000-000006000000}"/>
    <hyperlink ref="C51" location="wbnav2" display="Proceed to worksheet &quot;2. GHG-Specific Information&quot; and enter the required information for your facility." xr:uid="{00000000-0004-0000-0000-000007000000}"/>
    <hyperlink ref="C17:F17" r:id="rId4" display="Table A-1 Global Warming Potentials (external link for reference only)" xr:uid="{00000000-0004-0000-0000-000008000000}"/>
    <hyperlink ref="D11:H11" r:id="rId5" display="https://www.epa.gov/ghgreporting/subpart-dd-use-electric-transmission-and-distribution-equipment" xr:uid="{00000000-0004-0000-0000-000009000000}"/>
    <hyperlink ref="D12:H12" r:id="rId6" display="https://www.ccdsupport.com/confluence/display/help/Reporting+Form+Instructions" xr:uid="{00000000-0004-0000-0000-00000A000000}"/>
    <hyperlink ref="G2" r:id="rId7" display="https://ccdsupport.com/confluence/display/help/Paperwork+Reduction+Act+Burden+Statements" xr:uid="{00000000-0004-0000-0000-00000B000000}"/>
  </hyperlinks>
  <pageMargins left="0.7" right="0.7" top="0.75" bottom="0.75" header="0.3" footer="0.3"/>
  <pageSetup scale="63" fitToHeight="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BH151"/>
  <sheetViews>
    <sheetView showGridLines="0" zoomScale="85" zoomScaleNormal="85" workbookViewId="0"/>
  </sheetViews>
  <sheetFormatPr defaultColWidth="22.26953125" defaultRowHeight="14" x14ac:dyDescent="0.35"/>
  <cols>
    <col min="1" max="1" width="2.453125" style="8" customWidth="1"/>
    <col min="2" max="2" width="6" style="8" customWidth="1"/>
    <col min="3" max="3" width="40" style="8" customWidth="1"/>
    <col min="4" max="44" width="22.26953125" style="8" customWidth="1"/>
    <col min="45" max="59" width="22.26953125" style="8"/>
    <col min="60" max="61" width="0" style="8" hidden="1" customWidth="1"/>
    <col min="62" max="16384" width="22.26953125" style="8"/>
  </cols>
  <sheetData>
    <row r="2" spans="2:60" x14ac:dyDescent="0.35">
      <c r="C2" s="8" t="s">
        <v>5</v>
      </c>
      <c r="F2" s="19"/>
    </row>
    <row r="3" spans="2:60" ht="18" x14ac:dyDescent="0.35">
      <c r="B3" s="1"/>
      <c r="C3" s="9" t="s">
        <v>15</v>
      </c>
    </row>
    <row r="4" spans="2:60" x14ac:dyDescent="0.35">
      <c r="C4" s="10"/>
      <c r="D4" s="11"/>
    </row>
    <row r="5" spans="2:60" x14ac:dyDescent="0.35">
      <c r="C5" s="105" t="s">
        <v>1</v>
      </c>
      <c r="D5" s="106"/>
      <c r="E5" s="106"/>
      <c r="F5" s="106"/>
      <c r="G5" s="106"/>
      <c r="H5" s="107"/>
    </row>
    <row r="6" spans="2:60" x14ac:dyDescent="0.35">
      <c r="C6" s="126" t="s">
        <v>264</v>
      </c>
      <c r="D6" s="127"/>
      <c r="E6" s="127"/>
      <c r="F6" s="127"/>
      <c r="G6" s="127"/>
      <c r="H6" s="128"/>
      <c r="I6" s="76"/>
      <c r="AY6" s="14"/>
      <c r="BH6" s="27" t="s">
        <v>37</v>
      </c>
    </row>
    <row r="7" spans="2:60" x14ac:dyDescent="0.35">
      <c r="C7" s="129"/>
      <c r="D7" s="130"/>
      <c r="E7" s="130"/>
      <c r="F7" s="130"/>
      <c r="G7" s="130"/>
      <c r="H7" s="131"/>
      <c r="I7" s="79"/>
      <c r="BH7" s="56" t="s">
        <v>34</v>
      </c>
    </row>
    <row r="8" spans="2:60" x14ac:dyDescent="0.35">
      <c r="C8" s="132"/>
      <c r="D8" s="133"/>
      <c r="E8" s="133"/>
      <c r="F8" s="133"/>
      <c r="G8" s="133"/>
      <c r="H8" s="134"/>
      <c r="BH8" s="24" t="s">
        <v>35</v>
      </c>
    </row>
    <row r="9" spans="2:60" x14ac:dyDescent="0.35">
      <c r="C9" s="105" t="s">
        <v>10</v>
      </c>
      <c r="D9" s="106"/>
      <c r="E9" s="106"/>
      <c r="F9" s="106"/>
      <c r="G9" s="106"/>
      <c r="H9" s="107"/>
      <c r="BH9" s="24" t="s">
        <v>36</v>
      </c>
    </row>
    <row r="10" spans="2:60" x14ac:dyDescent="0.35">
      <c r="C10" s="135" t="str">
        <f>'1. Facility Details'!C9</f>
        <v>R.03</v>
      </c>
      <c r="D10" s="136"/>
      <c r="E10" s="136"/>
      <c r="F10" s="136"/>
      <c r="G10" s="136"/>
      <c r="H10" s="137"/>
    </row>
    <row r="11" spans="2:60" x14ac:dyDescent="0.35">
      <c r="C11" s="105" t="s">
        <v>0</v>
      </c>
      <c r="D11" s="106"/>
      <c r="E11" s="106"/>
      <c r="F11" s="106"/>
      <c r="G11" s="106"/>
      <c r="H11" s="107"/>
    </row>
    <row r="12" spans="2:60" x14ac:dyDescent="0.35">
      <c r="C12" s="3" t="s">
        <v>26</v>
      </c>
      <c r="D12" s="114" t="s">
        <v>259</v>
      </c>
      <c r="E12" s="114"/>
      <c r="F12" s="114"/>
      <c r="G12" s="114"/>
      <c r="H12" s="115"/>
      <c r="I12" s="79"/>
    </row>
    <row r="13" spans="2:60" x14ac:dyDescent="0.35">
      <c r="C13" s="4" t="s">
        <v>11</v>
      </c>
      <c r="D13" s="98" t="s">
        <v>290</v>
      </c>
      <c r="E13" s="98"/>
      <c r="F13" s="98"/>
      <c r="G13" s="98"/>
      <c r="H13" s="99"/>
    </row>
    <row r="14" spans="2:60" x14ac:dyDescent="0.35">
      <c r="C14" s="5" t="s">
        <v>12</v>
      </c>
      <c r="D14" s="138" t="s">
        <v>291</v>
      </c>
      <c r="E14" s="138"/>
      <c r="F14" s="138"/>
      <c r="G14" s="138"/>
      <c r="H14" s="139"/>
    </row>
    <row r="15" spans="2:60" x14ac:dyDescent="0.35">
      <c r="C15" s="102" t="s">
        <v>13</v>
      </c>
      <c r="D15" s="103"/>
      <c r="E15" s="103"/>
      <c r="F15" s="103"/>
      <c r="G15" s="103"/>
      <c r="H15" s="104"/>
    </row>
    <row r="16" spans="2:60" x14ac:dyDescent="0.35">
      <c r="C16" s="90" t="s">
        <v>14</v>
      </c>
      <c r="D16" s="91"/>
      <c r="E16" s="91"/>
      <c r="F16" s="91"/>
      <c r="G16" s="68"/>
      <c r="H16" s="69"/>
    </row>
    <row r="17" spans="2:56" x14ac:dyDescent="0.35">
      <c r="C17" s="92" t="s">
        <v>15</v>
      </c>
      <c r="D17" s="93"/>
      <c r="E17" s="93"/>
      <c r="F17" s="93"/>
      <c r="G17" s="17"/>
      <c r="H17" s="42"/>
      <c r="AN17" s="79"/>
    </row>
    <row r="18" spans="2:56" s="35" customFormat="1" ht="14.25" customHeight="1" x14ac:dyDescent="0.3">
      <c r="C18" s="96" t="s">
        <v>170</v>
      </c>
      <c r="D18" s="97"/>
      <c r="E18" s="97"/>
      <c r="F18" s="97"/>
      <c r="G18" s="70"/>
      <c r="H18" s="71"/>
      <c r="I18" s="41"/>
      <c r="J18" s="41"/>
      <c r="K18" s="41"/>
      <c r="R18" s="79"/>
    </row>
    <row r="19" spans="2:56" ht="45" customHeight="1" x14ac:dyDescent="0.35">
      <c r="B19" s="12" t="s">
        <v>41</v>
      </c>
      <c r="C19" s="72" t="s">
        <v>158</v>
      </c>
      <c r="D19" s="28"/>
      <c r="E19" s="28"/>
      <c r="F19" s="28"/>
      <c r="G19" s="28"/>
      <c r="H19" s="28"/>
      <c r="I19" s="28"/>
      <c r="J19" s="28"/>
      <c r="K19" s="28"/>
    </row>
    <row r="20" spans="2:56" x14ac:dyDescent="0.35">
      <c r="B20" s="12"/>
      <c r="C20" s="29" t="s">
        <v>49</v>
      </c>
      <c r="D20" s="29" t="s">
        <v>50</v>
      </c>
      <c r="E20" s="29" t="s">
        <v>51</v>
      </c>
      <c r="F20" s="29" t="s">
        <v>52</v>
      </c>
      <c r="G20" s="29" t="s">
        <v>53</v>
      </c>
      <c r="H20" s="29" t="s">
        <v>54</v>
      </c>
      <c r="I20" s="29" t="s">
        <v>55</v>
      </c>
      <c r="J20" s="29" t="s">
        <v>56</v>
      </c>
      <c r="K20" s="29" t="s">
        <v>57</v>
      </c>
      <c r="L20" s="29" t="s">
        <v>58</v>
      </c>
      <c r="M20" s="29" t="s">
        <v>59</v>
      </c>
      <c r="N20" s="29" t="s">
        <v>60</v>
      </c>
      <c r="O20" s="29" t="s">
        <v>61</v>
      </c>
      <c r="P20" s="29" t="s">
        <v>62</v>
      </c>
      <c r="Q20" s="29" t="s">
        <v>63</v>
      </c>
      <c r="R20" s="29" t="s">
        <v>64</v>
      </c>
      <c r="S20" s="29" t="s">
        <v>65</v>
      </c>
      <c r="T20" s="29" t="s">
        <v>66</v>
      </c>
      <c r="U20" s="29" t="s">
        <v>67</v>
      </c>
      <c r="V20" s="29" t="s">
        <v>68</v>
      </c>
      <c r="W20" s="29" t="s">
        <v>69</v>
      </c>
      <c r="X20" s="29" t="s">
        <v>70</v>
      </c>
      <c r="Y20" s="29" t="s">
        <v>71</v>
      </c>
      <c r="Z20" s="29" t="s">
        <v>72</v>
      </c>
      <c r="AA20" s="29" t="s">
        <v>73</v>
      </c>
      <c r="AB20" s="29" t="s">
        <v>74</v>
      </c>
      <c r="AC20" s="29" t="s">
        <v>75</v>
      </c>
      <c r="AD20" s="29" t="s">
        <v>76</v>
      </c>
      <c r="AE20" s="29" t="s">
        <v>77</v>
      </c>
      <c r="AF20" s="29" t="s">
        <v>78</v>
      </c>
      <c r="AG20" s="29" t="s">
        <v>79</v>
      </c>
      <c r="AH20" s="29" t="s">
        <v>80</v>
      </c>
      <c r="AI20" s="29" t="s">
        <v>81</v>
      </c>
      <c r="AJ20" s="29" t="s">
        <v>82</v>
      </c>
      <c r="AK20" s="29" t="s">
        <v>83</v>
      </c>
      <c r="AL20" s="29" t="s">
        <v>84</v>
      </c>
      <c r="AM20" s="29" t="s">
        <v>233</v>
      </c>
      <c r="AN20" s="29" t="s">
        <v>234</v>
      </c>
      <c r="AO20" s="29" t="s">
        <v>235</v>
      </c>
      <c r="AP20" s="29" t="s">
        <v>236</v>
      </c>
      <c r="AQ20" s="29" t="s">
        <v>237</v>
      </c>
      <c r="AR20" s="29" t="s">
        <v>238</v>
      </c>
      <c r="AS20" s="29" t="s">
        <v>240</v>
      </c>
      <c r="AT20" s="29" t="s">
        <v>241</v>
      </c>
      <c r="AU20" s="29" t="s">
        <v>242</v>
      </c>
      <c r="AV20" s="29" t="s">
        <v>243</v>
      </c>
      <c r="AW20" s="29" t="s">
        <v>244</v>
      </c>
      <c r="AX20" s="29" t="s">
        <v>245</v>
      </c>
      <c r="AY20" s="29" t="s">
        <v>250</v>
      </c>
      <c r="AZ20" s="29" t="s">
        <v>251</v>
      </c>
      <c r="BA20" s="29" t="s">
        <v>252</v>
      </c>
      <c r="BB20" s="29" t="s">
        <v>253</v>
      </c>
      <c r="BC20" s="29" t="s">
        <v>254</v>
      </c>
      <c r="BD20" s="29" t="s">
        <v>255</v>
      </c>
    </row>
    <row r="21" spans="2:56" s="86" customFormat="1" ht="168" x14ac:dyDescent="0.35">
      <c r="C21" s="85" t="s">
        <v>112</v>
      </c>
      <c r="D21" s="85" t="s">
        <v>160</v>
      </c>
      <c r="E21" s="85" t="s">
        <v>221</v>
      </c>
      <c r="F21" s="85" t="s">
        <v>276</v>
      </c>
      <c r="G21" s="85" t="s">
        <v>260</v>
      </c>
      <c r="H21" s="85" t="s">
        <v>261</v>
      </c>
      <c r="I21" s="85" t="s">
        <v>257</v>
      </c>
      <c r="J21" s="85" t="s">
        <v>260</v>
      </c>
      <c r="K21" s="85" t="s">
        <v>261</v>
      </c>
      <c r="L21" s="85" t="s">
        <v>277</v>
      </c>
      <c r="M21" s="85" t="s">
        <v>260</v>
      </c>
      <c r="N21" s="85" t="s">
        <v>261</v>
      </c>
      <c r="O21" s="85" t="s">
        <v>239</v>
      </c>
      <c r="P21" s="85" t="s">
        <v>260</v>
      </c>
      <c r="Q21" s="85" t="s">
        <v>261</v>
      </c>
      <c r="R21" s="85" t="s">
        <v>246</v>
      </c>
      <c r="S21" s="85" t="s">
        <v>260</v>
      </c>
      <c r="T21" s="85" t="s">
        <v>261</v>
      </c>
      <c r="U21" s="85" t="s">
        <v>247</v>
      </c>
      <c r="V21" s="85" t="s">
        <v>260</v>
      </c>
      <c r="W21" s="85" t="s">
        <v>261</v>
      </c>
      <c r="X21" s="85" t="s">
        <v>249</v>
      </c>
      <c r="Y21" s="85" t="s">
        <v>260</v>
      </c>
      <c r="Z21" s="85" t="s">
        <v>261</v>
      </c>
      <c r="AA21" s="85" t="s">
        <v>248</v>
      </c>
      <c r="AB21" s="85" t="s">
        <v>260</v>
      </c>
      <c r="AC21" s="85" t="s">
        <v>261</v>
      </c>
      <c r="AD21" s="85" t="s">
        <v>18</v>
      </c>
      <c r="AE21" s="85" t="s">
        <v>260</v>
      </c>
      <c r="AF21" s="85" t="s">
        <v>261</v>
      </c>
      <c r="AG21" s="85" t="s">
        <v>19</v>
      </c>
      <c r="AH21" s="85" t="s">
        <v>260</v>
      </c>
      <c r="AI21" s="85" t="s">
        <v>261</v>
      </c>
      <c r="AJ21" s="85" t="s">
        <v>20</v>
      </c>
      <c r="AK21" s="85" t="s">
        <v>260</v>
      </c>
      <c r="AL21" s="85" t="s">
        <v>261</v>
      </c>
      <c r="AM21" s="85" t="s">
        <v>21</v>
      </c>
      <c r="AN21" s="85" t="s">
        <v>260</v>
      </c>
      <c r="AO21" s="85" t="s">
        <v>261</v>
      </c>
      <c r="AP21" s="85" t="s">
        <v>22</v>
      </c>
      <c r="AQ21" s="85" t="s">
        <v>260</v>
      </c>
      <c r="AR21" s="85" t="s">
        <v>261</v>
      </c>
      <c r="AS21" s="85" t="s">
        <v>23</v>
      </c>
      <c r="AT21" s="85" t="s">
        <v>260</v>
      </c>
      <c r="AU21" s="85" t="s">
        <v>261</v>
      </c>
      <c r="AV21" s="85" t="s">
        <v>262</v>
      </c>
      <c r="AW21" s="85" t="s">
        <v>260</v>
      </c>
      <c r="AX21" s="85" t="s">
        <v>261</v>
      </c>
      <c r="AY21" s="85" t="s">
        <v>263</v>
      </c>
      <c r="AZ21" s="85" t="s">
        <v>260</v>
      </c>
      <c r="BA21" s="85" t="s">
        <v>261</v>
      </c>
      <c r="BB21" s="85" t="s">
        <v>24</v>
      </c>
      <c r="BC21" s="85" t="s">
        <v>260</v>
      </c>
      <c r="BD21" s="85" t="s">
        <v>261</v>
      </c>
    </row>
    <row r="22" spans="2:56" x14ac:dyDescent="0.35">
      <c r="B22" s="86">
        <v>1</v>
      </c>
      <c r="C22" s="16" t="s">
        <v>8</v>
      </c>
      <c r="D22" s="58"/>
      <c r="E22" s="20"/>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row>
    <row r="23" spans="2:56" x14ac:dyDescent="0.35">
      <c r="B23" s="86">
        <v>2</v>
      </c>
      <c r="C23" s="16" t="s">
        <v>27</v>
      </c>
      <c r="D23" s="58" t="s">
        <v>289</v>
      </c>
      <c r="E23" s="20"/>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row>
    <row r="24" spans="2:56" x14ac:dyDescent="0.35">
      <c r="B24" s="86">
        <v>3</v>
      </c>
      <c r="C24" s="16" t="s">
        <v>28</v>
      </c>
      <c r="D24" s="58" t="s">
        <v>289</v>
      </c>
      <c r="E24" s="20"/>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row>
    <row r="25" spans="2:56" x14ac:dyDescent="0.35">
      <c r="B25" s="86">
        <v>4</v>
      </c>
      <c r="C25" s="16" t="s">
        <v>29</v>
      </c>
      <c r="D25" s="58" t="s">
        <v>289</v>
      </c>
      <c r="E25" s="20"/>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row>
    <row r="26" spans="2:56" x14ac:dyDescent="0.35">
      <c r="B26" s="86">
        <v>5</v>
      </c>
      <c r="C26" s="16" t="s">
        <v>6</v>
      </c>
      <c r="D26" s="58" t="s">
        <v>289</v>
      </c>
      <c r="E26" s="20"/>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row>
    <row r="27" spans="2:56" x14ac:dyDescent="0.35">
      <c r="B27" s="86">
        <v>6</v>
      </c>
      <c r="C27" s="16" t="s">
        <v>30</v>
      </c>
      <c r="D27" s="58" t="s">
        <v>289</v>
      </c>
      <c r="E27" s="20"/>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row>
    <row r="28" spans="2:56" x14ac:dyDescent="0.35">
      <c r="B28" s="86">
        <v>7</v>
      </c>
      <c r="C28" s="16" t="s">
        <v>7</v>
      </c>
      <c r="D28" s="58" t="s">
        <v>289</v>
      </c>
      <c r="E28" s="20"/>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row>
    <row r="29" spans="2:56" x14ac:dyDescent="0.35">
      <c r="B29" s="86">
        <v>8</v>
      </c>
      <c r="C29" s="16" t="s">
        <v>31</v>
      </c>
      <c r="D29" s="58" t="s">
        <v>289</v>
      </c>
      <c r="E29" s="20"/>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row>
    <row r="30" spans="2:56" x14ac:dyDescent="0.35">
      <c r="B30" s="86">
        <v>9</v>
      </c>
      <c r="C30" s="16" t="s">
        <v>32</v>
      </c>
      <c r="D30" s="58" t="s">
        <v>289</v>
      </c>
      <c r="E30" s="20"/>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row>
    <row r="31" spans="2:56" x14ac:dyDescent="0.35">
      <c r="B31" s="86">
        <v>10</v>
      </c>
      <c r="C31" s="16" t="s">
        <v>33</v>
      </c>
      <c r="D31" s="58" t="s">
        <v>289</v>
      </c>
      <c r="E31" s="20"/>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row>
    <row r="32" spans="2:56" x14ac:dyDescent="0.35">
      <c r="C32" s="18"/>
      <c r="D32" s="18"/>
      <c r="E32" s="18"/>
      <c r="F32" s="18"/>
      <c r="G32" s="18"/>
      <c r="H32" s="18"/>
      <c r="R32" s="76"/>
      <c r="U32" s="76"/>
      <c r="X32" s="76"/>
      <c r="AA32" s="76"/>
    </row>
    <row r="33" spans="2:43" x14ac:dyDescent="0.35">
      <c r="E33" s="18"/>
      <c r="F33" s="18"/>
      <c r="G33" s="18"/>
      <c r="H33" s="18"/>
      <c r="R33" s="79"/>
      <c r="U33" s="79"/>
      <c r="X33" s="79"/>
      <c r="AA33" s="79"/>
    </row>
    <row r="34" spans="2:43" s="1" customFormat="1" ht="15" customHeight="1" x14ac:dyDescent="0.35">
      <c r="B34" s="1" t="s">
        <v>42</v>
      </c>
      <c r="C34" s="116" t="s">
        <v>146</v>
      </c>
      <c r="D34" s="116"/>
      <c r="E34" s="116"/>
      <c r="F34" s="116"/>
      <c r="G34" s="116"/>
      <c r="H34" s="116"/>
      <c r="I34" s="116"/>
      <c r="J34" s="31"/>
    </row>
    <row r="35" spans="2:43" s="1" customFormat="1" x14ac:dyDescent="0.35">
      <c r="C35" s="116"/>
      <c r="D35" s="116"/>
      <c r="E35" s="116"/>
      <c r="F35" s="116"/>
      <c r="G35" s="116"/>
      <c r="H35" s="116"/>
      <c r="I35" s="116"/>
      <c r="J35" s="31"/>
    </row>
    <row r="36" spans="2:43" x14ac:dyDescent="0.35">
      <c r="B36" s="1"/>
      <c r="E36" s="18"/>
      <c r="F36" s="18"/>
      <c r="G36" s="18"/>
      <c r="H36" s="18"/>
    </row>
    <row r="37" spans="2:43" x14ac:dyDescent="0.35">
      <c r="B37" s="1"/>
      <c r="C37" s="40" t="s">
        <v>116</v>
      </c>
      <c r="D37" s="18" t="s">
        <v>118</v>
      </c>
      <c r="F37" s="18"/>
      <c r="G37" s="18"/>
      <c r="H37" s="18"/>
    </row>
    <row r="38" spans="2:43" x14ac:dyDescent="0.35">
      <c r="B38" s="1"/>
      <c r="D38" s="33" t="s">
        <v>117</v>
      </c>
      <c r="F38" s="18"/>
      <c r="G38" s="18"/>
      <c r="H38" s="18"/>
    </row>
    <row r="39" spans="2:43" x14ac:dyDescent="0.35">
      <c r="B39" s="1"/>
      <c r="E39" s="18"/>
      <c r="F39" s="18"/>
      <c r="G39" s="18"/>
      <c r="H39" s="18"/>
    </row>
    <row r="40" spans="2:43" s="14" customFormat="1" x14ac:dyDescent="0.35">
      <c r="B40" s="25"/>
      <c r="C40" s="26" t="s">
        <v>43</v>
      </c>
      <c r="D40" s="26" t="s">
        <v>44</v>
      </c>
      <c r="E40" s="26" t="s">
        <v>45</v>
      </c>
      <c r="F40" s="26" t="s">
        <v>46</v>
      </c>
      <c r="G40" s="122" t="s">
        <v>47</v>
      </c>
      <c r="H40" s="122"/>
      <c r="I40" s="26" t="s">
        <v>48</v>
      </c>
      <c r="J40" s="26" t="s">
        <v>142</v>
      </c>
    </row>
    <row r="41" spans="2:43" ht="98.5" x14ac:dyDescent="0.35">
      <c r="C41" s="15" t="s">
        <v>112</v>
      </c>
      <c r="D41" s="57" t="s">
        <v>110</v>
      </c>
      <c r="E41" s="57" t="s">
        <v>111</v>
      </c>
      <c r="F41" s="57" t="s">
        <v>151</v>
      </c>
      <c r="G41" s="124" t="s">
        <v>109</v>
      </c>
      <c r="H41" s="124"/>
      <c r="I41" s="57" t="s">
        <v>152</v>
      </c>
      <c r="J41" s="59" t="s">
        <v>161</v>
      </c>
      <c r="K41" s="18"/>
      <c r="AN41"/>
      <c r="AO41"/>
      <c r="AP41"/>
      <c r="AQ41"/>
    </row>
    <row r="42" spans="2:43" ht="14.5" x14ac:dyDescent="0.35">
      <c r="B42" s="86">
        <v>1</v>
      </c>
      <c r="C42" s="16" t="s">
        <v>8</v>
      </c>
      <c r="D42" s="53"/>
      <c r="E42" s="53"/>
      <c r="F42" s="55">
        <f>IF($D22="No","",D42-E42)</f>
        <v>0</v>
      </c>
      <c r="G42" s="117" t="s">
        <v>35</v>
      </c>
      <c r="H42" s="118"/>
      <c r="I42" s="54"/>
      <c r="J42" s="55">
        <f>IF($D22="No","",ROUND(IF(G42="Enter my own result (value will be rounded)",I42,F42),4))</f>
        <v>0</v>
      </c>
      <c r="AN42"/>
      <c r="AO42"/>
      <c r="AP42"/>
      <c r="AQ42"/>
    </row>
    <row r="43" spans="2:43" ht="14.25" customHeight="1" x14ac:dyDescent="0.35">
      <c r="B43" s="86">
        <v>2</v>
      </c>
      <c r="C43" s="16" t="s">
        <v>27</v>
      </c>
      <c r="D43" s="53"/>
      <c r="E43" s="53"/>
      <c r="F43" s="55" t="str">
        <f t="shared" ref="F43:F51" si="0">IF($D23="No","",D43-E43)</f>
        <v/>
      </c>
      <c r="G43" s="117" t="s">
        <v>35</v>
      </c>
      <c r="H43" s="118"/>
      <c r="I43" s="54"/>
      <c r="J43" s="55" t="str">
        <f t="shared" ref="J43:J51" si="1">IF($D23="No","",ROUND(IF(G43="Enter my own result (value will be rounded)",I43,F43),4))</f>
        <v/>
      </c>
      <c r="AN43"/>
      <c r="AO43"/>
      <c r="AP43"/>
      <c r="AQ43"/>
    </row>
    <row r="44" spans="2:43" ht="14.25" customHeight="1" x14ac:dyDescent="0.35">
      <c r="B44" s="86">
        <v>3</v>
      </c>
      <c r="C44" s="16" t="s">
        <v>28</v>
      </c>
      <c r="D44" s="53"/>
      <c r="E44" s="53"/>
      <c r="F44" s="55" t="str">
        <f t="shared" si="0"/>
        <v/>
      </c>
      <c r="G44" s="117" t="s">
        <v>35</v>
      </c>
      <c r="H44" s="118"/>
      <c r="I44" s="54"/>
      <c r="J44" s="55" t="str">
        <f t="shared" si="1"/>
        <v/>
      </c>
      <c r="AN44"/>
      <c r="AO44"/>
      <c r="AP44"/>
      <c r="AQ44"/>
    </row>
    <row r="45" spans="2:43" ht="14.25" customHeight="1" x14ac:dyDescent="0.35">
      <c r="B45" s="86">
        <v>4</v>
      </c>
      <c r="C45" s="16" t="s">
        <v>29</v>
      </c>
      <c r="D45" s="53"/>
      <c r="E45" s="53"/>
      <c r="F45" s="55" t="str">
        <f t="shared" si="0"/>
        <v/>
      </c>
      <c r="G45" s="117" t="s">
        <v>35</v>
      </c>
      <c r="H45" s="118"/>
      <c r="I45" s="54"/>
      <c r="J45" s="55" t="str">
        <f t="shared" si="1"/>
        <v/>
      </c>
      <c r="AN45"/>
      <c r="AO45"/>
      <c r="AP45"/>
      <c r="AQ45"/>
    </row>
    <row r="46" spans="2:43" ht="14.25" customHeight="1" x14ac:dyDescent="0.35">
      <c r="B46" s="86">
        <v>5</v>
      </c>
      <c r="C46" s="16" t="s">
        <v>6</v>
      </c>
      <c r="D46" s="53"/>
      <c r="E46" s="53"/>
      <c r="F46" s="55" t="str">
        <f t="shared" si="0"/>
        <v/>
      </c>
      <c r="G46" s="117" t="s">
        <v>35</v>
      </c>
      <c r="H46" s="118"/>
      <c r="I46" s="54"/>
      <c r="J46" s="55" t="str">
        <f t="shared" si="1"/>
        <v/>
      </c>
      <c r="AN46"/>
      <c r="AO46"/>
      <c r="AP46"/>
      <c r="AQ46"/>
    </row>
    <row r="47" spans="2:43" ht="14.25" customHeight="1" x14ac:dyDescent="0.35">
      <c r="B47" s="86">
        <v>6</v>
      </c>
      <c r="C47" s="16" t="s">
        <v>30</v>
      </c>
      <c r="D47" s="53"/>
      <c r="E47" s="53"/>
      <c r="F47" s="55" t="str">
        <f t="shared" si="0"/>
        <v/>
      </c>
      <c r="G47" s="117" t="s">
        <v>35</v>
      </c>
      <c r="H47" s="118"/>
      <c r="I47" s="54"/>
      <c r="J47" s="55" t="str">
        <f t="shared" si="1"/>
        <v/>
      </c>
      <c r="AN47"/>
      <c r="AO47"/>
      <c r="AP47"/>
      <c r="AQ47"/>
    </row>
    <row r="48" spans="2:43" ht="14.25" customHeight="1" x14ac:dyDescent="0.35">
      <c r="B48" s="86">
        <v>7</v>
      </c>
      <c r="C48" s="16" t="s">
        <v>7</v>
      </c>
      <c r="D48" s="53"/>
      <c r="E48" s="53"/>
      <c r="F48" s="55" t="str">
        <f t="shared" si="0"/>
        <v/>
      </c>
      <c r="G48" s="117" t="s">
        <v>35</v>
      </c>
      <c r="H48" s="118"/>
      <c r="I48" s="54"/>
      <c r="J48" s="55" t="str">
        <f t="shared" si="1"/>
        <v/>
      </c>
      <c r="AN48"/>
      <c r="AO48"/>
      <c r="AP48"/>
      <c r="AQ48"/>
    </row>
    <row r="49" spans="2:43" ht="14.25" customHeight="1" x14ac:dyDescent="0.35">
      <c r="B49" s="86">
        <v>8</v>
      </c>
      <c r="C49" s="16" t="s">
        <v>31</v>
      </c>
      <c r="D49" s="53"/>
      <c r="E49" s="53"/>
      <c r="F49" s="55" t="str">
        <f t="shared" si="0"/>
        <v/>
      </c>
      <c r="G49" s="117" t="s">
        <v>35</v>
      </c>
      <c r="H49" s="118"/>
      <c r="I49" s="54"/>
      <c r="J49" s="55" t="str">
        <f t="shared" si="1"/>
        <v/>
      </c>
      <c r="AN49"/>
      <c r="AO49"/>
      <c r="AP49"/>
      <c r="AQ49"/>
    </row>
    <row r="50" spans="2:43" ht="14.25" customHeight="1" x14ac:dyDescent="0.35">
      <c r="B50" s="86">
        <v>9</v>
      </c>
      <c r="C50" s="16" t="s">
        <v>32</v>
      </c>
      <c r="D50" s="53"/>
      <c r="E50" s="53"/>
      <c r="F50" s="55" t="str">
        <f t="shared" si="0"/>
        <v/>
      </c>
      <c r="G50" s="117" t="s">
        <v>35</v>
      </c>
      <c r="H50" s="118"/>
      <c r="I50" s="54"/>
      <c r="J50" s="55" t="str">
        <f t="shared" si="1"/>
        <v/>
      </c>
      <c r="AN50"/>
      <c r="AO50"/>
      <c r="AP50"/>
      <c r="AQ50"/>
    </row>
    <row r="51" spans="2:43" ht="14.25" customHeight="1" x14ac:dyDescent="0.35">
      <c r="B51" s="86">
        <v>10</v>
      </c>
      <c r="C51" s="16" t="s">
        <v>33</v>
      </c>
      <c r="D51" s="53"/>
      <c r="E51" s="53"/>
      <c r="F51" s="55" t="str">
        <f t="shared" si="0"/>
        <v/>
      </c>
      <c r="G51" s="117" t="s">
        <v>35</v>
      </c>
      <c r="H51" s="118"/>
      <c r="I51" s="54"/>
      <c r="J51" s="55" t="str">
        <f t="shared" si="1"/>
        <v/>
      </c>
      <c r="AN51"/>
      <c r="AO51"/>
      <c r="AP51"/>
      <c r="AQ51"/>
    </row>
    <row r="52" spans="2:43" ht="14.5" x14ac:dyDescent="0.35">
      <c r="D52" s="18"/>
      <c r="E52" s="18"/>
      <c r="F52" s="32"/>
      <c r="G52" s="18"/>
      <c r="H52" s="18"/>
      <c r="AN52"/>
      <c r="AO52"/>
      <c r="AP52"/>
      <c r="AQ52"/>
    </row>
    <row r="53" spans="2:43" ht="14.5" x14ac:dyDescent="0.35">
      <c r="D53" s="18"/>
      <c r="E53" s="18"/>
      <c r="F53" s="18"/>
      <c r="G53" s="18"/>
      <c r="H53" s="18"/>
      <c r="AN53"/>
      <c r="AO53"/>
      <c r="AP53"/>
      <c r="AQ53"/>
    </row>
    <row r="54" spans="2:43" ht="14.5" x14ac:dyDescent="0.35">
      <c r="B54" s="1" t="s">
        <v>85</v>
      </c>
      <c r="C54" s="116" t="s">
        <v>147</v>
      </c>
      <c r="D54" s="116"/>
      <c r="E54" s="116"/>
      <c r="F54" s="116"/>
      <c r="G54" s="116"/>
      <c r="H54" s="116"/>
      <c r="I54" s="116"/>
      <c r="AN54"/>
      <c r="AO54"/>
      <c r="AP54"/>
      <c r="AQ54"/>
    </row>
    <row r="55" spans="2:43" ht="14.5" x14ac:dyDescent="0.35">
      <c r="B55" s="1"/>
      <c r="C55" s="116"/>
      <c r="D55" s="116"/>
      <c r="E55" s="116"/>
      <c r="F55" s="116"/>
      <c r="G55" s="116"/>
      <c r="H55" s="116"/>
      <c r="I55" s="116"/>
      <c r="AN55"/>
      <c r="AO55"/>
      <c r="AP55"/>
      <c r="AQ55"/>
    </row>
    <row r="56" spans="2:43" ht="14.5" x14ac:dyDescent="0.35">
      <c r="B56" s="1"/>
      <c r="C56" s="45"/>
      <c r="D56" s="18"/>
      <c r="E56" s="18"/>
      <c r="F56" s="18"/>
      <c r="G56" s="18"/>
      <c r="H56" s="18"/>
      <c r="AN56"/>
      <c r="AO56"/>
      <c r="AP56"/>
      <c r="AQ56"/>
    </row>
    <row r="57" spans="2:43" ht="14.5" x14ac:dyDescent="0.35">
      <c r="B57" s="1"/>
      <c r="C57" s="40" t="s">
        <v>119</v>
      </c>
      <c r="D57" s="34" t="s">
        <v>120</v>
      </c>
      <c r="F57" s="18"/>
      <c r="G57" s="18"/>
      <c r="H57" s="18"/>
      <c r="AN57"/>
      <c r="AO57"/>
      <c r="AP57"/>
      <c r="AQ57"/>
    </row>
    <row r="58" spans="2:43" ht="14.5" x14ac:dyDescent="0.35">
      <c r="B58" s="1"/>
      <c r="C58" s="18"/>
      <c r="D58" s="33" t="s">
        <v>121</v>
      </c>
      <c r="F58" s="18"/>
      <c r="G58" s="18"/>
      <c r="H58" s="18"/>
      <c r="AN58"/>
      <c r="AO58"/>
      <c r="AP58"/>
      <c r="AQ58"/>
    </row>
    <row r="59" spans="2:43" ht="14.5" x14ac:dyDescent="0.35">
      <c r="B59" s="1"/>
      <c r="C59" s="18"/>
      <c r="D59" s="33" t="s">
        <v>122</v>
      </c>
      <c r="F59" s="18"/>
      <c r="G59" s="18"/>
      <c r="H59" s="18"/>
      <c r="AN59"/>
      <c r="AO59"/>
      <c r="AP59"/>
      <c r="AQ59"/>
    </row>
    <row r="60" spans="2:43" ht="14.5" x14ac:dyDescent="0.35">
      <c r="B60" s="1"/>
      <c r="C60" s="45"/>
      <c r="D60" s="18"/>
      <c r="E60" s="33"/>
      <c r="F60" s="18"/>
      <c r="G60" s="18"/>
      <c r="H60" s="18"/>
      <c r="AN60"/>
      <c r="AO60"/>
      <c r="AP60"/>
      <c r="AQ60"/>
    </row>
    <row r="61" spans="2:43" ht="14.5" x14ac:dyDescent="0.35">
      <c r="B61" s="1"/>
      <c r="C61" s="26" t="s">
        <v>89</v>
      </c>
      <c r="D61" s="26" t="s">
        <v>90</v>
      </c>
      <c r="E61" s="26" t="s">
        <v>91</v>
      </c>
      <c r="F61" s="26" t="s">
        <v>92</v>
      </c>
      <c r="G61" s="26" t="s">
        <v>93</v>
      </c>
      <c r="H61" s="122" t="s">
        <v>123</v>
      </c>
      <c r="I61" s="122"/>
      <c r="J61" s="26" t="s">
        <v>124</v>
      </c>
      <c r="K61" s="26" t="s">
        <v>143</v>
      </c>
      <c r="AN61"/>
      <c r="AO61"/>
      <c r="AP61"/>
      <c r="AQ61"/>
    </row>
    <row r="62" spans="2:43" ht="140" x14ac:dyDescent="0.35">
      <c r="C62" s="15" t="s">
        <v>112</v>
      </c>
      <c r="D62" s="57" t="s">
        <v>113</v>
      </c>
      <c r="E62" s="57" t="s">
        <v>114</v>
      </c>
      <c r="F62" s="15" t="s">
        <v>115</v>
      </c>
      <c r="G62" s="57" t="s">
        <v>153</v>
      </c>
      <c r="H62" s="124" t="s">
        <v>109</v>
      </c>
      <c r="I62" s="124"/>
      <c r="J62" s="57" t="s">
        <v>154</v>
      </c>
      <c r="K62" s="59" t="s">
        <v>162</v>
      </c>
      <c r="AN62"/>
      <c r="AO62"/>
      <c r="AP62"/>
      <c r="AQ62"/>
    </row>
    <row r="63" spans="2:43" ht="15" customHeight="1" x14ac:dyDescent="0.35">
      <c r="B63" s="86">
        <v>1</v>
      </c>
      <c r="C63" s="16" t="s">
        <v>8</v>
      </c>
      <c r="D63" s="53"/>
      <c r="E63" s="53"/>
      <c r="F63" s="53"/>
      <c r="G63" s="55">
        <f>IF($D22="No","",D63+E63+F63)</f>
        <v>0</v>
      </c>
      <c r="H63" s="117" t="s">
        <v>35</v>
      </c>
      <c r="I63" s="118"/>
      <c r="J63" s="54"/>
      <c r="K63" s="55">
        <f>IF($D22="No","",ROUND(IF(H63="Enter my own result (value will be rounded)",J63,G63),4))</f>
        <v>0</v>
      </c>
      <c r="AN63"/>
      <c r="AO63"/>
      <c r="AP63"/>
      <c r="AQ63"/>
    </row>
    <row r="64" spans="2:43" ht="15" customHeight="1" x14ac:dyDescent="0.35">
      <c r="B64" s="86">
        <v>2</v>
      </c>
      <c r="C64" s="16" t="s">
        <v>27</v>
      </c>
      <c r="D64" s="53"/>
      <c r="E64" s="53"/>
      <c r="F64" s="53"/>
      <c r="G64" s="55" t="str">
        <f t="shared" ref="G64:G72" si="2">IF($D23="No","",D64+E64+F64)</f>
        <v/>
      </c>
      <c r="H64" s="117" t="s">
        <v>35</v>
      </c>
      <c r="I64" s="118"/>
      <c r="J64" s="54"/>
      <c r="K64" s="55" t="str">
        <f t="shared" ref="K64:K72" si="3">IF($D23="No","",ROUND(IF(H64="Enter my own result (value will be rounded)",J64,G64),4))</f>
        <v/>
      </c>
      <c r="AN64"/>
      <c r="AO64"/>
      <c r="AP64"/>
      <c r="AQ64"/>
    </row>
    <row r="65" spans="2:43" ht="15" customHeight="1" x14ac:dyDescent="0.35">
      <c r="B65" s="86">
        <v>3</v>
      </c>
      <c r="C65" s="16" t="s">
        <v>28</v>
      </c>
      <c r="D65" s="53"/>
      <c r="E65" s="53"/>
      <c r="F65" s="53"/>
      <c r="G65" s="55" t="str">
        <f t="shared" si="2"/>
        <v/>
      </c>
      <c r="H65" s="117" t="s">
        <v>35</v>
      </c>
      <c r="I65" s="118"/>
      <c r="J65" s="54"/>
      <c r="K65" s="55" t="str">
        <f t="shared" si="3"/>
        <v/>
      </c>
      <c r="AN65"/>
      <c r="AO65"/>
      <c r="AP65"/>
      <c r="AQ65"/>
    </row>
    <row r="66" spans="2:43" ht="15" customHeight="1" x14ac:dyDescent="0.35">
      <c r="B66" s="86">
        <v>4</v>
      </c>
      <c r="C66" s="16" t="s">
        <v>29</v>
      </c>
      <c r="D66" s="53"/>
      <c r="E66" s="53"/>
      <c r="F66" s="53"/>
      <c r="G66" s="55" t="str">
        <f t="shared" si="2"/>
        <v/>
      </c>
      <c r="H66" s="117" t="s">
        <v>35</v>
      </c>
      <c r="I66" s="118"/>
      <c r="J66" s="54"/>
      <c r="K66" s="55" t="str">
        <f t="shared" si="3"/>
        <v/>
      </c>
      <c r="AN66"/>
      <c r="AO66"/>
      <c r="AP66"/>
      <c r="AQ66"/>
    </row>
    <row r="67" spans="2:43" ht="15" customHeight="1" x14ac:dyDescent="0.35">
      <c r="B67" s="86">
        <v>5</v>
      </c>
      <c r="C67" s="16" t="s">
        <v>6</v>
      </c>
      <c r="D67" s="53"/>
      <c r="E67" s="53"/>
      <c r="F67" s="53"/>
      <c r="G67" s="55" t="str">
        <f t="shared" si="2"/>
        <v/>
      </c>
      <c r="H67" s="117" t="s">
        <v>35</v>
      </c>
      <c r="I67" s="118"/>
      <c r="J67" s="54"/>
      <c r="K67" s="55" t="str">
        <f t="shared" si="3"/>
        <v/>
      </c>
      <c r="AN67"/>
      <c r="AO67"/>
      <c r="AP67"/>
      <c r="AQ67"/>
    </row>
    <row r="68" spans="2:43" ht="15" customHeight="1" x14ac:dyDescent="0.35">
      <c r="B68" s="86">
        <v>6</v>
      </c>
      <c r="C68" s="16" t="s">
        <v>30</v>
      </c>
      <c r="D68" s="53"/>
      <c r="E68" s="53"/>
      <c r="F68" s="53"/>
      <c r="G68" s="55" t="str">
        <f t="shared" si="2"/>
        <v/>
      </c>
      <c r="H68" s="117" t="s">
        <v>35</v>
      </c>
      <c r="I68" s="118"/>
      <c r="J68" s="54"/>
      <c r="K68" s="55" t="str">
        <f t="shared" si="3"/>
        <v/>
      </c>
      <c r="AN68"/>
      <c r="AO68"/>
      <c r="AP68"/>
      <c r="AQ68"/>
    </row>
    <row r="69" spans="2:43" ht="15" customHeight="1" x14ac:dyDescent="0.35">
      <c r="B69" s="86">
        <v>7</v>
      </c>
      <c r="C69" s="16" t="s">
        <v>7</v>
      </c>
      <c r="D69" s="53"/>
      <c r="E69" s="53"/>
      <c r="F69" s="53"/>
      <c r="G69" s="55" t="str">
        <f t="shared" si="2"/>
        <v/>
      </c>
      <c r="H69" s="117" t="s">
        <v>35</v>
      </c>
      <c r="I69" s="118"/>
      <c r="J69" s="54"/>
      <c r="K69" s="55" t="str">
        <f t="shared" si="3"/>
        <v/>
      </c>
      <c r="AN69"/>
      <c r="AO69"/>
      <c r="AP69"/>
      <c r="AQ69"/>
    </row>
    <row r="70" spans="2:43" ht="15" customHeight="1" x14ac:dyDescent="0.35">
      <c r="B70" s="86">
        <v>8</v>
      </c>
      <c r="C70" s="16" t="s">
        <v>31</v>
      </c>
      <c r="D70" s="53"/>
      <c r="E70" s="53"/>
      <c r="F70" s="53"/>
      <c r="G70" s="55" t="str">
        <f t="shared" si="2"/>
        <v/>
      </c>
      <c r="H70" s="117" t="s">
        <v>35</v>
      </c>
      <c r="I70" s="118"/>
      <c r="J70" s="54"/>
      <c r="K70" s="55" t="str">
        <f t="shared" si="3"/>
        <v/>
      </c>
      <c r="AN70"/>
      <c r="AO70"/>
      <c r="AP70"/>
      <c r="AQ70"/>
    </row>
    <row r="71" spans="2:43" ht="15" customHeight="1" x14ac:dyDescent="0.35">
      <c r="B71" s="86">
        <v>9</v>
      </c>
      <c r="C71" s="16" t="s">
        <v>32</v>
      </c>
      <c r="D71" s="53"/>
      <c r="E71" s="53"/>
      <c r="F71" s="53"/>
      <c r="G71" s="55" t="str">
        <f t="shared" si="2"/>
        <v/>
      </c>
      <c r="H71" s="117" t="s">
        <v>35</v>
      </c>
      <c r="I71" s="118"/>
      <c r="J71" s="54"/>
      <c r="K71" s="55" t="str">
        <f t="shared" si="3"/>
        <v/>
      </c>
      <c r="AN71"/>
      <c r="AO71"/>
      <c r="AP71"/>
      <c r="AQ71"/>
    </row>
    <row r="72" spans="2:43" ht="15" customHeight="1" x14ac:dyDescent="0.35">
      <c r="B72" s="86">
        <v>10</v>
      </c>
      <c r="C72" s="16" t="s">
        <v>33</v>
      </c>
      <c r="D72" s="53"/>
      <c r="E72" s="53"/>
      <c r="F72" s="53"/>
      <c r="G72" s="55" t="str">
        <f t="shared" si="2"/>
        <v/>
      </c>
      <c r="H72" s="117" t="s">
        <v>35</v>
      </c>
      <c r="I72" s="118"/>
      <c r="J72" s="54"/>
      <c r="K72" s="55" t="str">
        <f t="shared" si="3"/>
        <v/>
      </c>
      <c r="AN72"/>
      <c r="AO72"/>
      <c r="AP72"/>
      <c r="AQ72"/>
    </row>
    <row r="73" spans="2:43" ht="14.5" x14ac:dyDescent="0.35">
      <c r="E73" s="18"/>
      <c r="F73" s="18"/>
      <c r="G73" s="18"/>
      <c r="H73" s="18"/>
      <c r="AN73"/>
      <c r="AO73"/>
      <c r="AP73"/>
      <c r="AQ73"/>
    </row>
    <row r="74" spans="2:43" ht="14.5" x14ac:dyDescent="0.35">
      <c r="E74" s="18"/>
      <c r="F74" s="18"/>
      <c r="G74" s="18"/>
      <c r="H74" s="18"/>
      <c r="AN74"/>
      <c r="AO74"/>
      <c r="AP74"/>
      <c r="AQ74"/>
    </row>
    <row r="75" spans="2:43" ht="14.5" x14ac:dyDescent="0.35">
      <c r="B75" s="1" t="s">
        <v>86</v>
      </c>
      <c r="C75" s="116" t="s">
        <v>148</v>
      </c>
      <c r="D75" s="116"/>
      <c r="E75" s="116"/>
      <c r="F75" s="116"/>
      <c r="G75" s="116"/>
      <c r="H75" s="116"/>
      <c r="I75" s="116"/>
      <c r="AN75"/>
      <c r="AO75"/>
      <c r="AP75"/>
      <c r="AQ75"/>
    </row>
    <row r="76" spans="2:43" ht="14.5" x14ac:dyDescent="0.35">
      <c r="B76" s="1"/>
      <c r="C76" s="116"/>
      <c r="D76" s="116"/>
      <c r="E76" s="116"/>
      <c r="F76" s="116"/>
      <c r="G76" s="116"/>
      <c r="H76" s="116"/>
      <c r="I76" s="116"/>
      <c r="AN76"/>
      <c r="AO76"/>
      <c r="AP76"/>
      <c r="AQ76"/>
    </row>
    <row r="77" spans="2:43" ht="14.5" x14ac:dyDescent="0.35">
      <c r="B77" s="1"/>
      <c r="C77" s="46"/>
      <c r="D77" s="46"/>
      <c r="E77" s="46"/>
      <c r="F77" s="46"/>
      <c r="G77" s="46"/>
      <c r="H77" s="46"/>
      <c r="AN77"/>
      <c r="AO77"/>
      <c r="AP77"/>
      <c r="AQ77"/>
    </row>
    <row r="78" spans="2:43" ht="14.5" x14ac:dyDescent="0.35">
      <c r="B78" s="1"/>
      <c r="C78" s="47" t="s">
        <v>125</v>
      </c>
      <c r="D78" s="17" t="s">
        <v>126</v>
      </c>
      <c r="E78" s="48"/>
      <c r="F78" s="48"/>
      <c r="G78" s="48"/>
      <c r="H78" s="48"/>
      <c r="AN78"/>
      <c r="AO78"/>
      <c r="AP78"/>
      <c r="AQ78"/>
    </row>
    <row r="79" spans="2:43" ht="14.5" x14ac:dyDescent="0.35">
      <c r="B79" s="1"/>
      <c r="C79" s="47"/>
      <c r="D79" s="37" t="s">
        <v>127</v>
      </c>
      <c r="E79" s="48"/>
      <c r="F79" s="48"/>
      <c r="G79" s="48"/>
      <c r="H79" s="48"/>
      <c r="AN79"/>
      <c r="AO79"/>
      <c r="AP79"/>
      <c r="AQ79"/>
    </row>
    <row r="80" spans="2:43" ht="14.5" x14ac:dyDescent="0.35">
      <c r="B80" s="1"/>
      <c r="C80" s="47"/>
      <c r="D80" s="37" t="s">
        <v>128</v>
      </c>
      <c r="E80" s="48"/>
      <c r="F80" s="48"/>
      <c r="G80" s="48"/>
      <c r="H80" s="48"/>
      <c r="AN80"/>
      <c r="AO80"/>
      <c r="AP80"/>
      <c r="AQ80"/>
    </row>
    <row r="81" spans="2:43" ht="14.5" x14ac:dyDescent="0.35">
      <c r="B81" s="1"/>
      <c r="C81" s="46"/>
      <c r="D81" s="38" t="s">
        <v>129</v>
      </c>
      <c r="E81" s="46"/>
      <c r="F81" s="46"/>
      <c r="G81" s="46"/>
      <c r="H81" s="46"/>
      <c r="AN81"/>
      <c r="AO81"/>
      <c r="AP81"/>
      <c r="AQ81"/>
    </row>
    <row r="82" spans="2:43" ht="14.5" x14ac:dyDescent="0.35">
      <c r="B82" s="1"/>
      <c r="C82" s="49"/>
      <c r="D82" s="37"/>
      <c r="E82" s="49"/>
      <c r="F82" s="49"/>
      <c r="G82" s="49"/>
      <c r="H82" s="49"/>
      <c r="AN82"/>
      <c r="AO82"/>
      <c r="AP82"/>
      <c r="AQ82"/>
    </row>
    <row r="83" spans="2:43" ht="14.5" x14ac:dyDescent="0.35">
      <c r="B83" s="1"/>
      <c r="C83" s="26" t="s">
        <v>94</v>
      </c>
      <c r="D83" s="26" t="s">
        <v>95</v>
      </c>
      <c r="E83" s="26" t="s">
        <v>96</v>
      </c>
      <c r="F83" s="26" t="s">
        <v>97</v>
      </c>
      <c r="G83" s="26" t="s">
        <v>98</v>
      </c>
      <c r="H83" s="50" t="s">
        <v>99</v>
      </c>
      <c r="I83" s="122" t="s">
        <v>130</v>
      </c>
      <c r="J83" s="122"/>
      <c r="K83" s="51" t="s">
        <v>131</v>
      </c>
      <c r="L83" s="26" t="s">
        <v>144</v>
      </c>
      <c r="AN83"/>
      <c r="AO83"/>
      <c r="AP83"/>
      <c r="AQ83"/>
    </row>
    <row r="84" spans="2:43" ht="98" x14ac:dyDescent="0.35">
      <c r="C84" s="15" t="s">
        <v>112</v>
      </c>
      <c r="D84" s="57" t="s">
        <v>132</v>
      </c>
      <c r="E84" s="57" t="s">
        <v>133</v>
      </c>
      <c r="F84" s="57" t="s">
        <v>159</v>
      </c>
      <c r="G84" s="57" t="s">
        <v>134</v>
      </c>
      <c r="H84" s="57" t="s">
        <v>156</v>
      </c>
      <c r="I84" s="123" t="s">
        <v>109</v>
      </c>
      <c r="J84" s="123"/>
      <c r="K84" s="57" t="s">
        <v>155</v>
      </c>
      <c r="L84" s="59" t="s">
        <v>163</v>
      </c>
      <c r="AN84"/>
      <c r="AO84"/>
      <c r="AP84"/>
      <c r="AQ84"/>
    </row>
    <row r="85" spans="2:43" ht="15" customHeight="1" x14ac:dyDescent="0.35">
      <c r="B85" s="86">
        <v>1</v>
      </c>
      <c r="C85" s="16" t="s">
        <v>8</v>
      </c>
      <c r="D85" s="53"/>
      <c r="E85" s="53"/>
      <c r="F85" s="53"/>
      <c r="G85" s="53"/>
      <c r="H85" s="55">
        <f>IF($D22="No","",D85+E85+F85+G85)</f>
        <v>0</v>
      </c>
      <c r="I85" s="117" t="s">
        <v>35</v>
      </c>
      <c r="J85" s="118"/>
      <c r="K85" s="54"/>
      <c r="L85" s="55">
        <f>IF($D22="No","",ROUND(IF(I85="Enter my own result (value will be rounded)",K85,H85),4))</f>
        <v>0</v>
      </c>
      <c r="AN85"/>
      <c r="AO85"/>
      <c r="AP85"/>
      <c r="AQ85"/>
    </row>
    <row r="86" spans="2:43" ht="15" customHeight="1" x14ac:dyDescent="0.35">
      <c r="B86" s="86">
        <v>2</v>
      </c>
      <c r="C86" s="16" t="s">
        <v>27</v>
      </c>
      <c r="D86" s="53"/>
      <c r="E86" s="53"/>
      <c r="F86" s="53"/>
      <c r="G86" s="53"/>
      <c r="H86" s="55" t="str">
        <f t="shared" ref="H86:H94" si="4">IF($D23="No","",D86+E86+F86+G86)</f>
        <v/>
      </c>
      <c r="I86" s="117" t="s">
        <v>35</v>
      </c>
      <c r="J86" s="118"/>
      <c r="K86" s="54"/>
      <c r="L86" s="55" t="str">
        <f t="shared" ref="L86:L94" si="5">IF($D23="No","",ROUND(IF(I86="Enter my own result (value will be rounded)",K86,H86),4))</f>
        <v/>
      </c>
      <c r="AN86"/>
      <c r="AO86"/>
      <c r="AP86"/>
      <c r="AQ86"/>
    </row>
    <row r="87" spans="2:43" ht="15" customHeight="1" x14ac:dyDescent="0.35">
      <c r="B87" s="86">
        <v>3</v>
      </c>
      <c r="C87" s="16" t="s">
        <v>28</v>
      </c>
      <c r="D87" s="53"/>
      <c r="E87" s="53"/>
      <c r="F87" s="53"/>
      <c r="G87" s="53"/>
      <c r="H87" s="55" t="str">
        <f t="shared" si="4"/>
        <v/>
      </c>
      <c r="I87" s="117" t="s">
        <v>35</v>
      </c>
      <c r="J87" s="118"/>
      <c r="K87" s="54"/>
      <c r="L87" s="55" t="str">
        <f t="shared" si="5"/>
        <v/>
      </c>
      <c r="AN87"/>
      <c r="AO87"/>
      <c r="AP87"/>
      <c r="AQ87"/>
    </row>
    <row r="88" spans="2:43" ht="15" customHeight="1" x14ac:dyDescent="0.35">
      <c r="B88" s="86">
        <v>4</v>
      </c>
      <c r="C88" s="16" t="s">
        <v>29</v>
      </c>
      <c r="D88" s="53"/>
      <c r="E88" s="53"/>
      <c r="F88" s="53"/>
      <c r="G88" s="53"/>
      <c r="H88" s="55" t="str">
        <f t="shared" si="4"/>
        <v/>
      </c>
      <c r="I88" s="117" t="s">
        <v>35</v>
      </c>
      <c r="J88" s="118"/>
      <c r="K88" s="54"/>
      <c r="L88" s="55" t="str">
        <f t="shared" si="5"/>
        <v/>
      </c>
      <c r="AN88"/>
      <c r="AO88"/>
      <c r="AP88"/>
      <c r="AQ88"/>
    </row>
    <row r="89" spans="2:43" ht="15" customHeight="1" x14ac:dyDescent="0.35">
      <c r="B89" s="86">
        <v>5</v>
      </c>
      <c r="C89" s="16" t="s">
        <v>6</v>
      </c>
      <c r="D89" s="53"/>
      <c r="E89" s="53"/>
      <c r="F89" s="53"/>
      <c r="G89" s="53"/>
      <c r="H89" s="55" t="str">
        <f t="shared" si="4"/>
        <v/>
      </c>
      <c r="I89" s="117" t="s">
        <v>35</v>
      </c>
      <c r="J89" s="118"/>
      <c r="K89" s="54"/>
      <c r="L89" s="55" t="str">
        <f t="shared" si="5"/>
        <v/>
      </c>
      <c r="AN89"/>
      <c r="AO89"/>
      <c r="AP89"/>
      <c r="AQ89"/>
    </row>
    <row r="90" spans="2:43" ht="15" customHeight="1" x14ac:dyDescent="0.35">
      <c r="B90" s="86">
        <v>6</v>
      </c>
      <c r="C90" s="16" t="s">
        <v>30</v>
      </c>
      <c r="D90" s="53"/>
      <c r="E90" s="53"/>
      <c r="F90" s="53"/>
      <c r="G90" s="53"/>
      <c r="H90" s="55" t="str">
        <f t="shared" si="4"/>
        <v/>
      </c>
      <c r="I90" s="117" t="s">
        <v>35</v>
      </c>
      <c r="J90" s="118"/>
      <c r="K90" s="54"/>
      <c r="L90" s="55" t="str">
        <f t="shared" si="5"/>
        <v/>
      </c>
      <c r="AN90"/>
      <c r="AO90"/>
      <c r="AP90"/>
      <c r="AQ90"/>
    </row>
    <row r="91" spans="2:43" ht="15" customHeight="1" x14ac:dyDescent="0.35">
      <c r="B91" s="86">
        <v>7</v>
      </c>
      <c r="C91" s="16" t="s">
        <v>7</v>
      </c>
      <c r="D91" s="53"/>
      <c r="E91" s="53"/>
      <c r="F91" s="53"/>
      <c r="G91" s="53"/>
      <c r="H91" s="55" t="str">
        <f t="shared" si="4"/>
        <v/>
      </c>
      <c r="I91" s="117" t="s">
        <v>35</v>
      </c>
      <c r="J91" s="118"/>
      <c r="K91" s="54"/>
      <c r="L91" s="55" t="str">
        <f t="shared" si="5"/>
        <v/>
      </c>
      <c r="AN91"/>
      <c r="AO91"/>
      <c r="AP91"/>
      <c r="AQ91"/>
    </row>
    <row r="92" spans="2:43" ht="15" customHeight="1" x14ac:dyDescent="0.35">
      <c r="B92" s="86">
        <v>8</v>
      </c>
      <c r="C92" s="16" t="s">
        <v>31</v>
      </c>
      <c r="D92" s="53"/>
      <c r="E92" s="53"/>
      <c r="F92" s="53"/>
      <c r="G92" s="53"/>
      <c r="H92" s="55" t="str">
        <f t="shared" si="4"/>
        <v/>
      </c>
      <c r="I92" s="117" t="s">
        <v>35</v>
      </c>
      <c r="J92" s="118"/>
      <c r="K92" s="54"/>
      <c r="L92" s="55" t="str">
        <f t="shared" si="5"/>
        <v/>
      </c>
      <c r="AN92"/>
      <c r="AO92"/>
      <c r="AP92"/>
      <c r="AQ92"/>
    </row>
    <row r="93" spans="2:43" ht="15" customHeight="1" x14ac:dyDescent="0.35">
      <c r="B93" s="86">
        <v>9</v>
      </c>
      <c r="C93" s="16" t="s">
        <v>32</v>
      </c>
      <c r="D93" s="53"/>
      <c r="E93" s="53"/>
      <c r="F93" s="53"/>
      <c r="G93" s="53"/>
      <c r="H93" s="55" t="str">
        <f t="shared" si="4"/>
        <v/>
      </c>
      <c r="I93" s="117" t="s">
        <v>35</v>
      </c>
      <c r="J93" s="118"/>
      <c r="K93" s="54"/>
      <c r="L93" s="55" t="str">
        <f t="shared" si="5"/>
        <v/>
      </c>
      <c r="AN93"/>
      <c r="AO93"/>
      <c r="AP93"/>
      <c r="AQ93"/>
    </row>
    <row r="94" spans="2:43" ht="15" customHeight="1" x14ac:dyDescent="0.35">
      <c r="B94" s="86">
        <v>10</v>
      </c>
      <c r="C94" s="16" t="s">
        <v>33</v>
      </c>
      <c r="D94" s="53"/>
      <c r="E94" s="53"/>
      <c r="F94" s="53"/>
      <c r="G94" s="53"/>
      <c r="H94" s="55" t="str">
        <f t="shared" si="4"/>
        <v/>
      </c>
      <c r="I94" s="117" t="s">
        <v>35</v>
      </c>
      <c r="J94" s="118"/>
      <c r="K94" s="54"/>
      <c r="L94" s="55" t="str">
        <f t="shared" si="5"/>
        <v/>
      </c>
      <c r="AN94"/>
      <c r="AO94"/>
      <c r="AP94"/>
      <c r="AQ94"/>
    </row>
    <row r="95" spans="2:43" ht="14.5" x14ac:dyDescent="0.35">
      <c r="AN95"/>
      <c r="AO95"/>
      <c r="AP95"/>
      <c r="AQ95"/>
    </row>
    <row r="96" spans="2:43" ht="14.5" x14ac:dyDescent="0.35">
      <c r="AN96"/>
      <c r="AO96"/>
      <c r="AP96"/>
      <c r="AQ96"/>
    </row>
    <row r="97" spans="2:45" ht="14.5" x14ac:dyDescent="0.35">
      <c r="B97" s="1" t="s">
        <v>87</v>
      </c>
      <c r="C97" s="116" t="s">
        <v>149</v>
      </c>
      <c r="D97" s="116"/>
      <c r="E97" s="116"/>
      <c r="F97" s="116"/>
      <c r="G97" s="116"/>
      <c r="H97" s="116"/>
      <c r="I97" s="116"/>
      <c r="AN97"/>
      <c r="AO97"/>
      <c r="AP97"/>
      <c r="AQ97"/>
    </row>
    <row r="98" spans="2:45" ht="14.5" x14ac:dyDescent="0.35">
      <c r="B98" s="1"/>
      <c r="C98" s="116"/>
      <c r="D98" s="116"/>
      <c r="E98" s="116"/>
      <c r="F98" s="116"/>
      <c r="G98" s="116"/>
      <c r="H98" s="116"/>
      <c r="I98" s="116"/>
      <c r="AN98"/>
      <c r="AO98"/>
      <c r="AP98"/>
      <c r="AQ98"/>
    </row>
    <row r="99" spans="2:45" ht="14.5" x14ac:dyDescent="0.35">
      <c r="C99" s="116"/>
      <c r="D99" s="116"/>
      <c r="E99" s="116"/>
      <c r="F99" s="116"/>
      <c r="G99" s="116"/>
      <c r="H99" s="116"/>
      <c r="I99" s="116"/>
      <c r="AN99"/>
      <c r="AO99"/>
      <c r="AP99"/>
      <c r="AQ99"/>
    </row>
    <row r="100" spans="2:45" ht="14.5" x14ac:dyDescent="0.35">
      <c r="AN100"/>
      <c r="AO100"/>
      <c r="AP100"/>
      <c r="AQ100"/>
    </row>
    <row r="101" spans="2:45" ht="14.5" x14ac:dyDescent="0.35">
      <c r="E101" s="40" t="s">
        <v>135</v>
      </c>
      <c r="F101" s="8" t="s">
        <v>137</v>
      </c>
      <c r="AN101"/>
      <c r="AO101"/>
      <c r="AP101"/>
      <c r="AQ101"/>
    </row>
    <row r="102" spans="2:45" ht="14.5" x14ac:dyDescent="0.35">
      <c r="F102" s="37" t="s">
        <v>136</v>
      </c>
      <c r="AN102"/>
      <c r="AO102"/>
      <c r="AP102"/>
      <c r="AQ102"/>
    </row>
    <row r="103" spans="2:45" ht="14.5" x14ac:dyDescent="0.35">
      <c r="D103" s="39"/>
      <c r="E103" s="39"/>
      <c r="F103" s="39"/>
      <c r="G103" s="39"/>
      <c r="H103" s="39"/>
      <c r="AN103"/>
      <c r="AO103"/>
      <c r="AP103"/>
      <c r="AQ103"/>
    </row>
    <row r="104" spans="2:45" ht="14.5" x14ac:dyDescent="0.35">
      <c r="B104" s="1"/>
      <c r="C104" s="26" t="s">
        <v>100</v>
      </c>
      <c r="D104" s="26" t="s">
        <v>101</v>
      </c>
      <c r="E104" s="78" t="s">
        <v>102</v>
      </c>
      <c r="F104" s="78" t="s">
        <v>228</v>
      </c>
      <c r="G104" s="78" t="s">
        <v>138</v>
      </c>
      <c r="H104" s="78" t="s">
        <v>139</v>
      </c>
      <c r="I104" s="120" t="s">
        <v>145</v>
      </c>
      <c r="J104" s="121"/>
      <c r="K104" s="26" t="s">
        <v>229</v>
      </c>
      <c r="L104" s="78" t="s">
        <v>230</v>
      </c>
      <c r="AO104"/>
      <c r="AP104"/>
      <c r="AQ104"/>
      <c r="AR104"/>
    </row>
    <row r="105" spans="2:45" ht="136.15" customHeight="1" x14ac:dyDescent="0.35">
      <c r="C105" s="85" t="s">
        <v>112</v>
      </c>
      <c r="D105" s="85" t="s">
        <v>278</v>
      </c>
      <c r="E105" s="85" t="s">
        <v>222</v>
      </c>
      <c r="F105" s="85" t="s">
        <v>279</v>
      </c>
      <c r="G105" s="85" t="s">
        <v>224</v>
      </c>
      <c r="H105" s="85" t="s">
        <v>280</v>
      </c>
      <c r="I105" s="119" t="s">
        <v>109</v>
      </c>
      <c r="J105" s="119"/>
      <c r="K105" s="85" t="s">
        <v>157</v>
      </c>
      <c r="L105" s="85" t="s">
        <v>164</v>
      </c>
      <c r="AQ105"/>
      <c r="AR105"/>
      <c r="AS105"/>
    </row>
    <row r="106" spans="2:45" ht="15" customHeight="1" x14ac:dyDescent="0.35">
      <c r="B106" s="86">
        <v>1</v>
      </c>
      <c r="C106" s="16" t="s">
        <v>8</v>
      </c>
      <c r="D106" s="53"/>
      <c r="E106" s="53"/>
      <c r="F106" s="53"/>
      <c r="G106" s="53"/>
      <c r="H106" s="55">
        <f>IF($D22="No","",(D106+E106)-(F106+G106))</f>
        <v>0</v>
      </c>
      <c r="I106" s="117" t="s">
        <v>35</v>
      </c>
      <c r="J106" s="118"/>
      <c r="K106" s="54"/>
      <c r="L106" s="55">
        <f>IF($D22="No","",ROUND(IF(I106="Enter my own result (value will be rounded)",K106,H106),4))</f>
        <v>0</v>
      </c>
      <c r="AQ106"/>
      <c r="AR106"/>
      <c r="AS106"/>
    </row>
    <row r="107" spans="2:45" ht="15" customHeight="1" x14ac:dyDescent="0.35">
      <c r="B107" s="86">
        <v>2</v>
      </c>
      <c r="C107" s="16" t="s">
        <v>27</v>
      </c>
      <c r="D107" s="53"/>
      <c r="E107" s="53"/>
      <c r="F107" s="53"/>
      <c r="G107" s="53"/>
      <c r="H107" s="55" t="str">
        <f t="shared" ref="H107:H114" si="6">IF($D23="No","",(D107+E107)-(F107+G107))</f>
        <v/>
      </c>
      <c r="I107" s="117" t="s">
        <v>35</v>
      </c>
      <c r="J107" s="118"/>
      <c r="K107" s="54"/>
      <c r="L107" s="55" t="str">
        <f t="shared" ref="L107:L115" si="7">IF($D23="No","",ROUND(IF(I107="Enter my own result (value will be rounded)",K107,H107),4))</f>
        <v/>
      </c>
      <c r="AQ107"/>
      <c r="AR107"/>
      <c r="AS107"/>
    </row>
    <row r="108" spans="2:45" ht="15" customHeight="1" x14ac:dyDescent="0.35">
      <c r="B108" s="86">
        <v>3</v>
      </c>
      <c r="C108" s="16" t="s">
        <v>28</v>
      </c>
      <c r="D108" s="53"/>
      <c r="E108" s="53"/>
      <c r="F108" s="53"/>
      <c r="G108" s="53"/>
      <c r="H108" s="55" t="str">
        <f t="shared" si="6"/>
        <v/>
      </c>
      <c r="I108" s="117" t="s">
        <v>35</v>
      </c>
      <c r="J108" s="118"/>
      <c r="K108" s="54"/>
      <c r="L108" s="55" t="str">
        <f t="shared" si="7"/>
        <v/>
      </c>
      <c r="AQ108"/>
      <c r="AR108"/>
      <c r="AS108"/>
    </row>
    <row r="109" spans="2:45" ht="15" customHeight="1" x14ac:dyDescent="0.35">
      <c r="B109" s="86">
        <v>4</v>
      </c>
      <c r="C109" s="16" t="s">
        <v>29</v>
      </c>
      <c r="D109" s="53"/>
      <c r="E109" s="53"/>
      <c r="F109" s="53"/>
      <c r="G109" s="53"/>
      <c r="H109" s="55" t="str">
        <f t="shared" si="6"/>
        <v/>
      </c>
      <c r="I109" s="117" t="s">
        <v>35</v>
      </c>
      <c r="J109" s="118"/>
      <c r="K109" s="54"/>
      <c r="L109" s="55" t="str">
        <f t="shared" si="7"/>
        <v/>
      </c>
      <c r="N109" s="76"/>
      <c r="AQ109"/>
      <c r="AR109"/>
      <c r="AS109"/>
    </row>
    <row r="110" spans="2:45" ht="15" customHeight="1" x14ac:dyDescent="0.35">
      <c r="B110" s="86">
        <v>5</v>
      </c>
      <c r="C110" s="16" t="s">
        <v>6</v>
      </c>
      <c r="D110" s="53"/>
      <c r="E110" s="53"/>
      <c r="F110" s="53"/>
      <c r="G110" s="53"/>
      <c r="H110" s="55" t="str">
        <f t="shared" si="6"/>
        <v/>
      </c>
      <c r="I110" s="117" t="s">
        <v>35</v>
      </c>
      <c r="J110" s="118"/>
      <c r="K110" s="54"/>
      <c r="L110" s="55" t="str">
        <f t="shared" si="7"/>
        <v/>
      </c>
      <c r="N110" s="79"/>
      <c r="AQ110"/>
      <c r="AR110"/>
      <c r="AS110"/>
    </row>
    <row r="111" spans="2:45" ht="15" customHeight="1" x14ac:dyDescent="0.35">
      <c r="B111" s="86">
        <v>6</v>
      </c>
      <c r="C111" s="16" t="s">
        <v>30</v>
      </c>
      <c r="D111" s="53"/>
      <c r="E111" s="53"/>
      <c r="F111" s="53"/>
      <c r="G111" s="53"/>
      <c r="H111" s="55" t="str">
        <f t="shared" si="6"/>
        <v/>
      </c>
      <c r="I111" s="117" t="s">
        <v>35</v>
      </c>
      <c r="J111" s="118"/>
      <c r="K111" s="54"/>
      <c r="L111" s="55" t="str">
        <f t="shared" si="7"/>
        <v/>
      </c>
      <c r="AQ111"/>
      <c r="AR111"/>
      <c r="AS111"/>
    </row>
    <row r="112" spans="2:45" ht="15" customHeight="1" x14ac:dyDescent="0.35">
      <c r="B112" s="86">
        <v>7</v>
      </c>
      <c r="C112" s="16" t="s">
        <v>7</v>
      </c>
      <c r="D112" s="53"/>
      <c r="E112" s="53"/>
      <c r="F112" s="53"/>
      <c r="G112" s="53"/>
      <c r="H112" s="55" t="str">
        <f t="shared" si="6"/>
        <v/>
      </c>
      <c r="I112" s="117" t="s">
        <v>35</v>
      </c>
      <c r="J112" s="118"/>
      <c r="K112" s="54"/>
      <c r="L112" s="55" t="str">
        <f t="shared" si="7"/>
        <v/>
      </c>
      <c r="AQ112"/>
      <c r="AR112"/>
      <c r="AS112"/>
    </row>
    <row r="113" spans="2:45" ht="15" customHeight="1" x14ac:dyDescent="0.35">
      <c r="B113" s="86">
        <v>8</v>
      </c>
      <c r="C113" s="16" t="s">
        <v>31</v>
      </c>
      <c r="D113" s="53"/>
      <c r="E113" s="53"/>
      <c r="F113" s="53"/>
      <c r="G113" s="53"/>
      <c r="H113" s="55" t="str">
        <f t="shared" si="6"/>
        <v/>
      </c>
      <c r="I113" s="117" t="s">
        <v>35</v>
      </c>
      <c r="J113" s="118"/>
      <c r="K113" s="54"/>
      <c r="L113" s="55" t="str">
        <f t="shared" si="7"/>
        <v/>
      </c>
      <c r="AQ113"/>
      <c r="AR113"/>
      <c r="AS113"/>
    </row>
    <row r="114" spans="2:45" ht="15" customHeight="1" x14ac:dyDescent="0.35">
      <c r="B114" s="86">
        <v>9</v>
      </c>
      <c r="C114" s="16" t="s">
        <v>32</v>
      </c>
      <c r="D114" s="53"/>
      <c r="E114" s="53"/>
      <c r="F114" s="53"/>
      <c r="G114" s="53"/>
      <c r="H114" s="55" t="str">
        <f t="shared" si="6"/>
        <v/>
      </c>
      <c r="I114" s="117" t="s">
        <v>35</v>
      </c>
      <c r="J114" s="118"/>
      <c r="K114" s="54"/>
      <c r="L114" s="55" t="str">
        <f t="shared" si="7"/>
        <v/>
      </c>
      <c r="AQ114"/>
      <c r="AR114"/>
      <c r="AS114"/>
    </row>
    <row r="115" spans="2:45" ht="14.25" customHeight="1" x14ac:dyDescent="0.35">
      <c r="B115" s="86">
        <v>10</v>
      </c>
      <c r="C115" s="16" t="s">
        <v>33</v>
      </c>
      <c r="D115" s="53"/>
      <c r="E115" s="53"/>
      <c r="F115" s="53"/>
      <c r="G115" s="53"/>
      <c r="H115" s="55" t="str">
        <f>IF($D31="No","",(D115+E115)-(F115+G115))</f>
        <v/>
      </c>
      <c r="I115" s="117" t="s">
        <v>35</v>
      </c>
      <c r="J115" s="118"/>
      <c r="K115" s="54"/>
      <c r="L115" s="55" t="str">
        <f t="shared" si="7"/>
        <v/>
      </c>
      <c r="AQ115"/>
      <c r="AR115"/>
      <c r="AS115"/>
    </row>
    <row r="116" spans="2:45" ht="14.5" x14ac:dyDescent="0.35">
      <c r="C116" s="18"/>
      <c r="F116" s="76"/>
      <c r="H116" s="76"/>
      <c r="AO116"/>
      <c r="AP116"/>
      <c r="AQ116"/>
      <c r="AR116"/>
    </row>
    <row r="117" spans="2:45" ht="14.5" x14ac:dyDescent="0.35">
      <c r="C117" s="18"/>
      <c r="F117" s="79"/>
      <c r="H117" s="76"/>
      <c r="AO117"/>
      <c r="AP117"/>
      <c r="AQ117"/>
      <c r="AR117"/>
    </row>
    <row r="118" spans="2:45" x14ac:dyDescent="0.35">
      <c r="B118" s="1" t="s">
        <v>265</v>
      </c>
      <c r="C118" s="30" t="s">
        <v>256</v>
      </c>
      <c r="I118" s="76"/>
    </row>
    <row r="119" spans="2:45" x14ac:dyDescent="0.35">
      <c r="C119" s="18"/>
      <c r="I119" s="76"/>
      <c r="J119" s="76"/>
    </row>
    <row r="120" spans="2:45" x14ac:dyDescent="0.35">
      <c r="C120" s="82" t="s">
        <v>266</v>
      </c>
      <c r="D120" s="82" t="s">
        <v>267</v>
      </c>
      <c r="E120" s="82" t="s">
        <v>268</v>
      </c>
      <c r="F120" s="82" t="s">
        <v>269</v>
      </c>
      <c r="G120" s="82" t="s">
        <v>270</v>
      </c>
      <c r="I120" s="76"/>
      <c r="J120" s="76"/>
    </row>
    <row r="121" spans="2:45" ht="140.5" customHeight="1" x14ac:dyDescent="0.35">
      <c r="C121" s="83" t="s">
        <v>112</v>
      </c>
      <c r="D121" s="85" t="s">
        <v>225</v>
      </c>
      <c r="E121" s="85" t="s">
        <v>223</v>
      </c>
      <c r="F121" s="85" t="s">
        <v>231</v>
      </c>
      <c r="G121" s="85" t="s">
        <v>232</v>
      </c>
      <c r="I121" s="125"/>
      <c r="J121" s="125"/>
      <c r="K121" s="125"/>
      <c r="L121" s="125"/>
    </row>
    <row r="122" spans="2:45" x14ac:dyDescent="0.35">
      <c r="B122" s="86">
        <v>1</v>
      </c>
      <c r="C122" s="16" t="s">
        <v>8</v>
      </c>
      <c r="D122" s="53"/>
      <c r="E122" s="53"/>
      <c r="F122" s="53"/>
      <c r="G122" s="53"/>
      <c r="I122" s="77"/>
    </row>
    <row r="123" spans="2:45" x14ac:dyDescent="0.35">
      <c r="B123" s="86">
        <v>2</v>
      </c>
      <c r="C123" s="16" t="s">
        <v>27</v>
      </c>
      <c r="D123" s="53"/>
      <c r="E123" s="53"/>
      <c r="F123" s="53"/>
      <c r="G123" s="53"/>
      <c r="I123" s="79"/>
      <c r="J123" s="79"/>
      <c r="K123" s="79"/>
      <c r="L123" s="79"/>
    </row>
    <row r="124" spans="2:45" x14ac:dyDescent="0.35">
      <c r="B124" s="86">
        <v>3</v>
      </c>
      <c r="C124" s="16" t="s">
        <v>28</v>
      </c>
      <c r="D124" s="53"/>
      <c r="E124" s="53"/>
      <c r="F124" s="53"/>
      <c r="G124" s="53"/>
      <c r="I124" s="76"/>
    </row>
    <row r="125" spans="2:45" x14ac:dyDescent="0.35">
      <c r="B125" s="86">
        <v>4</v>
      </c>
      <c r="C125" s="16" t="s">
        <v>29</v>
      </c>
      <c r="D125" s="53"/>
      <c r="E125" s="53"/>
      <c r="F125" s="53"/>
      <c r="G125" s="53"/>
      <c r="I125" s="79"/>
    </row>
    <row r="126" spans="2:45" x14ac:dyDescent="0.35">
      <c r="B126" s="86">
        <v>5</v>
      </c>
      <c r="C126" s="16" t="s">
        <v>6</v>
      </c>
      <c r="D126" s="53"/>
      <c r="E126" s="53"/>
      <c r="F126" s="53"/>
      <c r="G126" s="53"/>
    </row>
    <row r="127" spans="2:45" x14ac:dyDescent="0.35">
      <c r="B127" s="86">
        <v>6</v>
      </c>
      <c r="C127" s="16" t="s">
        <v>30</v>
      </c>
      <c r="D127" s="53"/>
      <c r="E127" s="53"/>
      <c r="F127" s="53"/>
      <c r="G127" s="53"/>
    </row>
    <row r="128" spans="2:45" x14ac:dyDescent="0.35">
      <c r="B128" s="86">
        <v>7</v>
      </c>
      <c r="C128" s="16" t="s">
        <v>7</v>
      </c>
      <c r="D128" s="53"/>
      <c r="E128" s="53"/>
      <c r="F128" s="53"/>
      <c r="G128" s="53"/>
    </row>
    <row r="129" spans="2:43" x14ac:dyDescent="0.35">
      <c r="B129" s="86">
        <v>8</v>
      </c>
      <c r="C129" s="16" t="s">
        <v>31</v>
      </c>
      <c r="D129" s="53"/>
      <c r="E129" s="53"/>
      <c r="F129" s="53"/>
      <c r="G129" s="53"/>
    </row>
    <row r="130" spans="2:43" x14ac:dyDescent="0.35">
      <c r="B130" s="86">
        <v>9</v>
      </c>
      <c r="C130" s="16" t="s">
        <v>32</v>
      </c>
      <c r="D130" s="53"/>
      <c r="E130" s="53"/>
      <c r="F130" s="53"/>
      <c r="G130" s="53"/>
    </row>
    <row r="131" spans="2:43" x14ac:dyDescent="0.35">
      <c r="B131" s="86">
        <v>10</v>
      </c>
      <c r="C131" s="16" t="s">
        <v>33</v>
      </c>
      <c r="D131" s="53"/>
      <c r="E131" s="53"/>
      <c r="F131" s="53"/>
      <c r="G131" s="53"/>
    </row>
    <row r="132" spans="2:43" ht="14.5" x14ac:dyDescent="0.35">
      <c r="C132" s="18"/>
      <c r="D132" s="80"/>
      <c r="E132" s="39"/>
      <c r="F132" s="80"/>
      <c r="G132" s="80"/>
      <c r="AN132"/>
      <c r="AO132"/>
      <c r="AP132"/>
      <c r="AQ132"/>
    </row>
    <row r="133" spans="2:43" ht="14.5" x14ac:dyDescent="0.35">
      <c r="C133" s="18"/>
      <c r="D133" s="79"/>
      <c r="F133" s="79"/>
      <c r="G133" s="79"/>
      <c r="AN133"/>
      <c r="AO133"/>
      <c r="AP133"/>
      <c r="AQ133"/>
    </row>
    <row r="134" spans="2:43" ht="14.5" x14ac:dyDescent="0.35">
      <c r="B134" s="1" t="s">
        <v>88</v>
      </c>
      <c r="C134" s="30" t="s">
        <v>150</v>
      </c>
      <c r="H134"/>
      <c r="I134"/>
      <c r="J134"/>
      <c r="AN134"/>
      <c r="AO134"/>
      <c r="AP134"/>
      <c r="AQ134"/>
    </row>
    <row r="135" spans="2:43" ht="14.5" x14ac:dyDescent="0.35">
      <c r="C135" s="18"/>
      <c r="AN135"/>
      <c r="AO135"/>
      <c r="AP135"/>
      <c r="AQ135"/>
    </row>
    <row r="136" spans="2:43" ht="14.5" x14ac:dyDescent="0.35">
      <c r="C136" s="45" t="s">
        <v>140</v>
      </c>
      <c r="AN136"/>
      <c r="AO136"/>
      <c r="AP136"/>
      <c r="AQ136"/>
    </row>
    <row r="137" spans="2:43" ht="14.5" x14ac:dyDescent="0.35">
      <c r="AN137"/>
      <c r="AO137"/>
      <c r="AP137"/>
      <c r="AQ137"/>
    </row>
    <row r="138" spans="2:43" s="14" customFormat="1" ht="14.5" x14ac:dyDescent="0.35">
      <c r="B138" s="25"/>
      <c r="C138" s="26" t="s">
        <v>103</v>
      </c>
      <c r="D138" s="26" t="s">
        <v>104</v>
      </c>
      <c r="E138" s="26" t="s">
        <v>105</v>
      </c>
      <c r="F138" s="26" t="s">
        <v>106</v>
      </c>
      <c r="G138" s="26" t="s">
        <v>107</v>
      </c>
      <c r="H138" s="26" t="s">
        <v>108</v>
      </c>
      <c r="I138"/>
      <c r="J138"/>
      <c r="K138"/>
      <c r="L138"/>
      <c r="M138" s="52"/>
      <c r="N138" s="52"/>
    </row>
    <row r="139" spans="2:43" ht="98.5" x14ac:dyDescent="0.35">
      <c r="C139" s="15" t="s">
        <v>112</v>
      </c>
      <c r="D139" s="59" t="s">
        <v>165</v>
      </c>
      <c r="E139" s="59" t="s">
        <v>166</v>
      </c>
      <c r="F139" s="59" t="s">
        <v>167</v>
      </c>
      <c r="G139" s="59" t="s">
        <v>288</v>
      </c>
      <c r="H139" s="59" t="s">
        <v>168</v>
      </c>
      <c r="I139"/>
      <c r="J139"/>
      <c r="K139"/>
      <c r="L139"/>
      <c r="M139" s="52"/>
      <c r="N139" s="52"/>
    </row>
    <row r="140" spans="2:43" ht="14.5" x14ac:dyDescent="0.35">
      <c r="B140" s="86">
        <v>1</v>
      </c>
      <c r="C140" s="16" t="s">
        <v>8</v>
      </c>
      <c r="D140" s="55">
        <f t="shared" ref="D140:D149" si="8">J42</f>
        <v>0</v>
      </c>
      <c r="E140" s="55">
        <f t="shared" ref="E140:E149" si="9">K63</f>
        <v>0</v>
      </c>
      <c r="F140" s="55">
        <f t="shared" ref="F140:F149" si="10">L85</f>
        <v>0</v>
      </c>
      <c r="G140" s="55">
        <f t="shared" ref="G140:G149" si="11">L106</f>
        <v>0</v>
      </c>
      <c r="H140" s="55">
        <f t="shared" ref="H140:H149" si="12">IF($D22="No","",D140+E140-F140-G140)</f>
        <v>0</v>
      </c>
      <c r="I140"/>
      <c r="J140"/>
      <c r="K140"/>
      <c r="L140"/>
      <c r="M140" s="52"/>
      <c r="N140" s="52"/>
    </row>
    <row r="141" spans="2:43" ht="14.5" x14ac:dyDescent="0.35">
      <c r="B141" s="86">
        <v>2</v>
      </c>
      <c r="C141" s="16" t="s">
        <v>27</v>
      </c>
      <c r="D141" s="55" t="str">
        <f t="shared" si="8"/>
        <v/>
      </c>
      <c r="E141" s="55" t="str">
        <f t="shared" si="9"/>
        <v/>
      </c>
      <c r="F141" s="55" t="str">
        <f t="shared" si="10"/>
        <v/>
      </c>
      <c r="G141" s="55" t="str">
        <f t="shared" si="11"/>
        <v/>
      </c>
      <c r="H141" s="55" t="str">
        <f t="shared" si="12"/>
        <v/>
      </c>
      <c r="I141"/>
      <c r="J141"/>
      <c r="K141"/>
      <c r="L141"/>
      <c r="M141" s="52"/>
      <c r="N141" s="52"/>
    </row>
    <row r="142" spans="2:43" ht="14.5" x14ac:dyDescent="0.35">
      <c r="B142" s="86">
        <v>3</v>
      </c>
      <c r="C142" s="16" t="s">
        <v>28</v>
      </c>
      <c r="D142" s="55" t="str">
        <f t="shared" si="8"/>
        <v/>
      </c>
      <c r="E142" s="55" t="str">
        <f t="shared" si="9"/>
        <v/>
      </c>
      <c r="F142" s="55" t="str">
        <f t="shared" si="10"/>
        <v/>
      </c>
      <c r="G142" s="55" t="str">
        <f t="shared" si="11"/>
        <v/>
      </c>
      <c r="H142" s="55" t="str">
        <f t="shared" si="12"/>
        <v/>
      </c>
      <c r="I142"/>
      <c r="J142"/>
      <c r="K142"/>
      <c r="L142"/>
      <c r="M142" s="52"/>
      <c r="N142" s="52"/>
    </row>
    <row r="143" spans="2:43" ht="14.5" x14ac:dyDescent="0.35">
      <c r="B143" s="86">
        <v>4</v>
      </c>
      <c r="C143" s="16" t="s">
        <v>29</v>
      </c>
      <c r="D143" s="55" t="str">
        <f t="shared" si="8"/>
        <v/>
      </c>
      <c r="E143" s="55" t="str">
        <f t="shared" si="9"/>
        <v/>
      </c>
      <c r="F143" s="55" t="str">
        <f t="shared" si="10"/>
        <v/>
      </c>
      <c r="G143" s="55" t="str">
        <f t="shared" si="11"/>
        <v/>
      </c>
      <c r="H143" s="55" t="str">
        <f t="shared" si="12"/>
        <v/>
      </c>
      <c r="I143"/>
      <c r="J143"/>
      <c r="K143"/>
      <c r="L143"/>
      <c r="M143" s="52"/>
      <c r="N143" s="52"/>
    </row>
    <row r="144" spans="2:43" ht="14.5" x14ac:dyDescent="0.35">
      <c r="B144" s="86">
        <v>5</v>
      </c>
      <c r="C144" s="16" t="s">
        <v>6</v>
      </c>
      <c r="D144" s="55" t="str">
        <f t="shared" si="8"/>
        <v/>
      </c>
      <c r="E144" s="55" t="str">
        <f t="shared" si="9"/>
        <v/>
      </c>
      <c r="F144" s="55" t="str">
        <f t="shared" si="10"/>
        <v/>
      </c>
      <c r="G144" s="55" t="str">
        <f t="shared" si="11"/>
        <v/>
      </c>
      <c r="H144" s="55" t="str">
        <f t="shared" si="12"/>
        <v/>
      </c>
      <c r="I144"/>
      <c r="J144"/>
      <c r="K144"/>
      <c r="L144"/>
      <c r="M144" s="52"/>
      <c r="N144" s="52"/>
    </row>
    <row r="145" spans="2:14" ht="14.5" x14ac:dyDescent="0.35">
      <c r="B145" s="86">
        <v>6</v>
      </c>
      <c r="C145" s="16" t="s">
        <v>30</v>
      </c>
      <c r="D145" s="55" t="str">
        <f t="shared" si="8"/>
        <v/>
      </c>
      <c r="E145" s="55" t="str">
        <f t="shared" si="9"/>
        <v/>
      </c>
      <c r="F145" s="55" t="str">
        <f t="shared" si="10"/>
        <v/>
      </c>
      <c r="G145" s="55" t="str">
        <f t="shared" si="11"/>
        <v/>
      </c>
      <c r="H145" s="55" t="str">
        <f t="shared" si="12"/>
        <v/>
      </c>
      <c r="I145"/>
      <c r="J145"/>
      <c r="K145"/>
      <c r="L145"/>
      <c r="M145" s="52"/>
      <c r="N145" s="52"/>
    </row>
    <row r="146" spans="2:14" ht="14.5" x14ac:dyDescent="0.35">
      <c r="B146" s="86">
        <v>7</v>
      </c>
      <c r="C146" s="16" t="s">
        <v>7</v>
      </c>
      <c r="D146" s="55" t="str">
        <f t="shared" si="8"/>
        <v/>
      </c>
      <c r="E146" s="55" t="str">
        <f t="shared" si="9"/>
        <v/>
      </c>
      <c r="F146" s="55" t="str">
        <f t="shared" si="10"/>
        <v/>
      </c>
      <c r="G146" s="55" t="str">
        <f t="shared" si="11"/>
        <v/>
      </c>
      <c r="H146" s="55" t="str">
        <f t="shared" si="12"/>
        <v/>
      </c>
      <c r="I146"/>
      <c r="J146"/>
      <c r="K146"/>
      <c r="L146"/>
      <c r="M146" s="52"/>
      <c r="N146" s="52"/>
    </row>
    <row r="147" spans="2:14" ht="14.5" x14ac:dyDescent="0.35">
      <c r="B147" s="86">
        <v>8</v>
      </c>
      <c r="C147" s="16" t="s">
        <v>31</v>
      </c>
      <c r="D147" s="55" t="str">
        <f t="shared" si="8"/>
        <v/>
      </c>
      <c r="E147" s="55" t="str">
        <f t="shared" si="9"/>
        <v/>
      </c>
      <c r="F147" s="55" t="str">
        <f t="shared" si="10"/>
        <v/>
      </c>
      <c r="G147" s="55" t="str">
        <f t="shared" si="11"/>
        <v/>
      </c>
      <c r="H147" s="55" t="str">
        <f t="shared" si="12"/>
        <v/>
      </c>
      <c r="I147"/>
      <c r="J147"/>
      <c r="K147"/>
      <c r="L147"/>
      <c r="M147" s="52"/>
      <c r="N147" s="52"/>
    </row>
    <row r="148" spans="2:14" ht="14.5" x14ac:dyDescent="0.35">
      <c r="B148" s="86">
        <v>9</v>
      </c>
      <c r="C148" s="16" t="s">
        <v>32</v>
      </c>
      <c r="D148" s="55" t="str">
        <f t="shared" si="8"/>
        <v/>
      </c>
      <c r="E148" s="55" t="str">
        <f t="shared" si="9"/>
        <v/>
      </c>
      <c r="F148" s="55" t="str">
        <f t="shared" si="10"/>
        <v/>
      </c>
      <c r="G148" s="55" t="str">
        <f t="shared" si="11"/>
        <v/>
      </c>
      <c r="H148" s="55" t="str">
        <f t="shared" si="12"/>
        <v/>
      </c>
      <c r="I148"/>
      <c r="J148"/>
      <c r="K148"/>
      <c r="L148"/>
      <c r="M148" s="52"/>
      <c r="N148" s="52"/>
    </row>
    <row r="149" spans="2:14" ht="14.5" x14ac:dyDescent="0.35">
      <c r="B149" s="86">
        <v>10</v>
      </c>
      <c r="C149" s="16" t="s">
        <v>33</v>
      </c>
      <c r="D149" s="55" t="str">
        <f t="shared" si="8"/>
        <v/>
      </c>
      <c r="E149" s="55" t="str">
        <f t="shared" si="9"/>
        <v/>
      </c>
      <c r="F149" s="55" t="str">
        <f t="shared" si="10"/>
        <v/>
      </c>
      <c r="G149" s="55" t="str">
        <f t="shared" si="11"/>
        <v/>
      </c>
      <c r="H149" s="55" t="str">
        <f t="shared" si="12"/>
        <v/>
      </c>
      <c r="I149"/>
      <c r="J149"/>
      <c r="K149"/>
      <c r="L149"/>
      <c r="M149" s="52"/>
      <c r="N149" s="52"/>
    </row>
    <row r="150" spans="2:14" ht="14.5" x14ac:dyDescent="0.35">
      <c r="C150" s="18"/>
      <c r="I150"/>
      <c r="J150"/>
      <c r="K150"/>
      <c r="L150"/>
    </row>
    <row r="151" spans="2:14" ht="14.5" x14ac:dyDescent="0.35">
      <c r="C151" s="18"/>
      <c r="I151"/>
      <c r="J151"/>
      <c r="K151"/>
      <c r="L151"/>
    </row>
  </sheetData>
  <sheetProtection algorithmName="SHA-512" hashValue="QtwG0LIrQcRjyIScsNqz3anKd0YfimEsi5KS65Et6T1UnlI6KWlOgJv1O30Fln+4GybbCAtcdABDo1Qc6HCOmg==" saltValue="yiAMQzCRFiBYqIO2EbYNNA==" spinCount="100000" sheet="1"/>
  <mergeCells count="65">
    <mergeCell ref="I121:L121"/>
    <mergeCell ref="C5:H5"/>
    <mergeCell ref="C6:H8"/>
    <mergeCell ref="C9:H9"/>
    <mergeCell ref="C10:H10"/>
    <mergeCell ref="C11:H11"/>
    <mergeCell ref="D12:H12"/>
    <mergeCell ref="H66:I66"/>
    <mergeCell ref="I89:J89"/>
    <mergeCell ref="D13:H13"/>
    <mergeCell ref="D14:H14"/>
    <mergeCell ref="C15:H15"/>
    <mergeCell ref="C16:F16"/>
    <mergeCell ref="C17:F17"/>
    <mergeCell ref="G44:H44"/>
    <mergeCell ref="G42:H42"/>
    <mergeCell ref="G41:H41"/>
    <mergeCell ref="G40:H40"/>
    <mergeCell ref="G43:H43"/>
    <mergeCell ref="C18:F18"/>
    <mergeCell ref="H64:I64"/>
    <mergeCell ref="C34:I35"/>
    <mergeCell ref="H65:I65"/>
    <mergeCell ref="G45:H45"/>
    <mergeCell ref="G46:H46"/>
    <mergeCell ref="G47:H47"/>
    <mergeCell ref="G48:H48"/>
    <mergeCell ref="G49:H49"/>
    <mergeCell ref="G50:H50"/>
    <mergeCell ref="G51:H51"/>
    <mergeCell ref="C54:I55"/>
    <mergeCell ref="H61:I61"/>
    <mergeCell ref="H62:I62"/>
    <mergeCell ref="H63:I63"/>
    <mergeCell ref="I93:J93"/>
    <mergeCell ref="I94:J94"/>
    <mergeCell ref="I83:J83"/>
    <mergeCell ref="I84:J84"/>
    <mergeCell ref="I85:J85"/>
    <mergeCell ref="I86:J86"/>
    <mergeCell ref="I87:J87"/>
    <mergeCell ref="I91:J91"/>
    <mergeCell ref="I92:J92"/>
    <mergeCell ref="I115:J115"/>
    <mergeCell ref="C97:I99"/>
    <mergeCell ref="I105:J105"/>
    <mergeCell ref="I106:J106"/>
    <mergeCell ref="I107:J107"/>
    <mergeCell ref="I108:J108"/>
    <mergeCell ref="I109:J109"/>
    <mergeCell ref="I104:J104"/>
    <mergeCell ref="I110:J110"/>
    <mergeCell ref="I111:J111"/>
    <mergeCell ref="I112:J112"/>
    <mergeCell ref="I113:J113"/>
    <mergeCell ref="I114:J114"/>
    <mergeCell ref="C75:I76"/>
    <mergeCell ref="I88:J88"/>
    <mergeCell ref="H67:I67"/>
    <mergeCell ref="H68:I68"/>
    <mergeCell ref="I90:J90"/>
    <mergeCell ref="H69:I69"/>
    <mergeCell ref="H70:I70"/>
    <mergeCell ref="H71:I71"/>
    <mergeCell ref="H72:I72"/>
  </mergeCells>
  <conditionalFormatting sqref="S22:T31">
    <cfRule type="expression" dxfId="55" priority="311" stopIfTrue="1">
      <formula>$R22="No"</formula>
    </cfRule>
  </conditionalFormatting>
  <conditionalFormatting sqref="H22:H31">
    <cfRule type="expression" dxfId="54" priority="310" stopIfTrue="1">
      <formula>F22="No"</formula>
    </cfRule>
  </conditionalFormatting>
  <conditionalFormatting sqref="M22:M31">
    <cfRule type="expression" dxfId="53" priority="72" stopIfTrue="1">
      <formula>L22="No"</formula>
    </cfRule>
  </conditionalFormatting>
  <conditionalFormatting sqref="N22:N31">
    <cfRule type="expression" dxfId="52" priority="71" stopIfTrue="1">
      <formula>L22="No"</formula>
    </cfRule>
  </conditionalFormatting>
  <conditionalFormatting sqref="AE22:AE31">
    <cfRule type="expression" dxfId="51" priority="70" stopIfTrue="1">
      <formula>AD22="No"</formula>
    </cfRule>
  </conditionalFormatting>
  <conditionalFormatting sqref="AF22:AF31">
    <cfRule type="expression" dxfId="50" priority="69" stopIfTrue="1">
      <formula>AD22="No"</formula>
    </cfRule>
  </conditionalFormatting>
  <conditionalFormatting sqref="AH22:AH31">
    <cfRule type="expression" dxfId="49" priority="68" stopIfTrue="1">
      <formula>AG22="No"</formula>
    </cfRule>
  </conditionalFormatting>
  <conditionalFormatting sqref="AI22:AI31">
    <cfRule type="expression" dxfId="48" priority="67" stopIfTrue="1">
      <formula>AG22="No"</formula>
    </cfRule>
  </conditionalFormatting>
  <conditionalFormatting sqref="AK22:AK31">
    <cfRule type="expression" dxfId="47" priority="66" stopIfTrue="1">
      <formula>AJ22="No"</formula>
    </cfRule>
  </conditionalFormatting>
  <conditionalFormatting sqref="AL22:AL31">
    <cfRule type="expression" dxfId="46" priority="65" stopIfTrue="1">
      <formula>AJ22="No"</formula>
    </cfRule>
  </conditionalFormatting>
  <conditionalFormatting sqref="AN22:AN31">
    <cfRule type="expression" dxfId="45" priority="64" stopIfTrue="1">
      <formula>AM22="No"</formula>
    </cfRule>
  </conditionalFormatting>
  <conditionalFormatting sqref="AO22:AO31">
    <cfRule type="expression" dxfId="44" priority="63" stopIfTrue="1">
      <formula>AM22="No"</formula>
    </cfRule>
  </conditionalFormatting>
  <conditionalFormatting sqref="AQ22:AQ31">
    <cfRule type="expression" dxfId="43" priority="62" stopIfTrue="1">
      <formula>AP22="No"</formula>
    </cfRule>
  </conditionalFormatting>
  <conditionalFormatting sqref="AR22:AR31">
    <cfRule type="expression" dxfId="42" priority="61" stopIfTrue="1">
      <formula>AP22="No"</formula>
    </cfRule>
  </conditionalFormatting>
  <conditionalFormatting sqref="AT22:AT31">
    <cfRule type="expression" dxfId="41" priority="60" stopIfTrue="1">
      <formula>AS22="No"</formula>
    </cfRule>
  </conditionalFormatting>
  <conditionalFormatting sqref="AU22:AU31">
    <cfRule type="expression" dxfId="40" priority="59" stopIfTrue="1">
      <formula>AS22="No"</formula>
    </cfRule>
  </conditionalFormatting>
  <conditionalFormatting sqref="AW22:AW31">
    <cfRule type="expression" dxfId="39" priority="58" stopIfTrue="1">
      <formula>AV22="No"</formula>
    </cfRule>
  </conditionalFormatting>
  <conditionalFormatting sqref="AX22:AX31">
    <cfRule type="expression" dxfId="38" priority="57" stopIfTrue="1">
      <formula>AV22="No"</formula>
    </cfRule>
  </conditionalFormatting>
  <conditionalFormatting sqref="AZ22:AZ31">
    <cfRule type="expression" dxfId="37" priority="56" stopIfTrue="1">
      <formula>AY22="No"</formula>
    </cfRule>
  </conditionalFormatting>
  <conditionalFormatting sqref="BA22:BA31">
    <cfRule type="expression" dxfId="36" priority="55" stopIfTrue="1">
      <formula>AY22="No"</formula>
    </cfRule>
  </conditionalFormatting>
  <conditionalFormatting sqref="BC22:BC31">
    <cfRule type="expression" dxfId="35" priority="54" stopIfTrue="1">
      <formula>BB22="No"</formula>
    </cfRule>
  </conditionalFormatting>
  <conditionalFormatting sqref="BD22:BD31">
    <cfRule type="expression" dxfId="34" priority="53" stopIfTrue="1">
      <formula>BB22="No"</formula>
    </cfRule>
  </conditionalFormatting>
  <conditionalFormatting sqref="I42:I51">
    <cfRule type="expression" dxfId="33" priority="52" stopIfTrue="1">
      <formula>G42&lt;&gt;"Enter my own result (value will be rounded)"</formula>
    </cfRule>
  </conditionalFormatting>
  <conditionalFormatting sqref="K85:K94">
    <cfRule type="expression" dxfId="32" priority="48" stopIfTrue="1">
      <formula>I85&lt;&gt;"Enter my own result (value will be rounded)"</formula>
    </cfRule>
  </conditionalFormatting>
  <conditionalFormatting sqref="K106:K115">
    <cfRule type="expression" dxfId="31" priority="46" stopIfTrue="1">
      <formula>I106&lt;&gt;"Enter my own result (value will be rounded)"</formula>
    </cfRule>
  </conditionalFormatting>
  <conditionalFormatting sqref="E22:H31 L22:N31 S22:T31 X22:Z31 AD22:BD31">
    <cfRule type="expression" dxfId="30" priority="44" stopIfTrue="1">
      <formula>$D22="No"</formula>
    </cfRule>
  </conditionalFormatting>
  <conditionalFormatting sqref="F42:F51 I42:J51">
    <cfRule type="expression" dxfId="29" priority="43" stopIfTrue="1">
      <formula>$D22="No"</formula>
    </cfRule>
  </conditionalFormatting>
  <conditionalFormatting sqref="G63:G72 J63:K72">
    <cfRule type="expression" dxfId="28" priority="42" stopIfTrue="1">
      <formula>$D22="No"</formula>
    </cfRule>
  </conditionalFormatting>
  <conditionalFormatting sqref="H85:H94 K85:L94">
    <cfRule type="expression" dxfId="27" priority="41" stopIfTrue="1">
      <formula>$D22="No"</formula>
    </cfRule>
  </conditionalFormatting>
  <conditionalFormatting sqref="K106:L115 D106:H115">
    <cfRule type="expression" dxfId="26" priority="40" stopIfTrue="1">
      <formula>$D22="No"</formula>
    </cfRule>
  </conditionalFormatting>
  <conditionalFormatting sqref="I106:J115">
    <cfRule type="expression" dxfId="25" priority="39" stopIfTrue="1">
      <formula>$D22="No"</formula>
    </cfRule>
  </conditionalFormatting>
  <conditionalFormatting sqref="I85:J94">
    <cfRule type="expression" dxfId="24" priority="38" stopIfTrue="1">
      <formula>$D22="No"</formula>
    </cfRule>
  </conditionalFormatting>
  <conditionalFormatting sqref="H63:I72">
    <cfRule type="expression" dxfId="23" priority="37" stopIfTrue="1">
      <formula>$D22="No"</formula>
    </cfRule>
  </conditionalFormatting>
  <conditionalFormatting sqref="G42:H51">
    <cfRule type="expression" dxfId="22" priority="36" stopIfTrue="1">
      <formula>$D22="No"</formula>
    </cfRule>
  </conditionalFormatting>
  <conditionalFormatting sqref="J63:J72">
    <cfRule type="expression" dxfId="21" priority="33" stopIfTrue="1">
      <formula>H63&lt;&gt;"Enter my own result (value will be rounded)"</formula>
    </cfRule>
  </conditionalFormatting>
  <conditionalFormatting sqref="D140:H149">
    <cfRule type="expression" dxfId="20" priority="26" stopIfTrue="1">
      <formula>$D22="No"</formula>
    </cfRule>
  </conditionalFormatting>
  <conditionalFormatting sqref="D42:E51">
    <cfRule type="expression" dxfId="19" priority="25" stopIfTrue="1">
      <formula>$D22="No"</formula>
    </cfRule>
  </conditionalFormatting>
  <conditionalFormatting sqref="D63:F72">
    <cfRule type="expression" dxfId="18" priority="24" stopIfTrue="1">
      <formula>$D22="No"</formula>
    </cfRule>
  </conditionalFormatting>
  <conditionalFormatting sqref="D85:G94">
    <cfRule type="expression" dxfId="17" priority="23" stopIfTrue="1">
      <formula>$D22="No"</formula>
    </cfRule>
  </conditionalFormatting>
  <conditionalFormatting sqref="D122:G131">
    <cfRule type="expression" dxfId="16" priority="21" stopIfTrue="1">
      <formula>$D22="No"</formula>
    </cfRule>
  </conditionalFormatting>
  <conditionalFormatting sqref="R22:R31">
    <cfRule type="expression" dxfId="15" priority="19" stopIfTrue="1">
      <formula>$D22="No"</formula>
    </cfRule>
  </conditionalFormatting>
  <conditionalFormatting sqref="Y22:Z31">
    <cfRule type="expression" dxfId="14" priority="17" stopIfTrue="1">
      <formula>$X22="No"</formula>
    </cfRule>
  </conditionalFormatting>
  <conditionalFormatting sqref="J22:J31">
    <cfRule type="expression" dxfId="13" priority="15" stopIfTrue="1">
      <formula>I22="No"</formula>
    </cfRule>
  </conditionalFormatting>
  <conditionalFormatting sqref="K22:K31">
    <cfRule type="expression" dxfId="12" priority="14" stopIfTrue="1">
      <formula>I22="No"</formula>
    </cfRule>
  </conditionalFormatting>
  <conditionalFormatting sqref="I22:K31">
    <cfRule type="expression" dxfId="11" priority="13" stopIfTrue="1">
      <formula>$D22="No"</formula>
    </cfRule>
  </conditionalFormatting>
  <conditionalFormatting sqref="P22:P31">
    <cfRule type="expression" dxfId="10" priority="12" stopIfTrue="1">
      <formula>O22="No"</formula>
    </cfRule>
  </conditionalFormatting>
  <conditionalFormatting sqref="Q22:Q31">
    <cfRule type="expression" dxfId="9" priority="11" stopIfTrue="1">
      <formula>O22="No"</formula>
    </cfRule>
  </conditionalFormatting>
  <conditionalFormatting sqref="O22:Q31">
    <cfRule type="expression" dxfId="8" priority="10" stopIfTrue="1">
      <formula>$D22="No"</formula>
    </cfRule>
  </conditionalFormatting>
  <conditionalFormatting sqref="X22:X31">
    <cfRule type="expression" dxfId="7" priority="315" stopIfTrue="1">
      <formula>T22="No"</formula>
    </cfRule>
  </conditionalFormatting>
  <conditionalFormatting sqref="V22:W31">
    <cfRule type="expression" dxfId="6" priority="8" stopIfTrue="1">
      <formula>$D22="No"</formula>
    </cfRule>
    <cfRule type="expression" dxfId="5" priority="9" stopIfTrue="1">
      <formula>$U22="No"</formula>
    </cfRule>
  </conditionalFormatting>
  <conditionalFormatting sqref="U22:U31">
    <cfRule type="expression" dxfId="4" priority="7" stopIfTrue="1">
      <formula>$D22="No"</formula>
    </cfRule>
  </conditionalFormatting>
  <conditionalFormatting sqref="AB22:AC31">
    <cfRule type="expression" dxfId="3" priority="5" stopIfTrue="1">
      <formula>$D22="No"</formula>
    </cfRule>
    <cfRule type="expression" dxfId="2" priority="6" stopIfTrue="1">
      <formula>$AA22="No"</formula>
    </cfRule>
  </conditionalFormatting>
  <conditionalFormatting sqref="AA22:AA31">
    <cfRule type="expression" dxfId="1" priority="4" stopIfTrue="1">
      <formula>$D22="No"</formula>
    </cfRule>
  </conditionalFormatting>
  <conditionalFormatting sqref="G22:G31">
    <cfRule type="expression" dxfId="0" priority="1" stopIfTrue="1">
      <formula>$F22="No"</formula>
    </cfRule>
  </conditionalFormatting>
  <dataValidations xWindow="912" yWindow="756" count="29">
    <dataValidation allowBlank="1" showInputMessage="1" showErrorMessage="1" promptTitle="Missing Data Method" prompt="Provide a description of the method used for estimating missing data" sqref="AX22:AX31 BA22:BA31 AR22:AR31 AO22:AO31 AL22:AL31 AI22:AI31 AF22:AF31 AU22:AU31 BD22:BD31 H22:H31 K22:K31 N22:N31 Q22:Q31" xr:uid="{00000000-0002-0000-0100-000000000000}"/>
    <dataValidation allowBlank="1" showInputMessage="1" showErrorMessage="1" promptTitle="Reason for Missing Data" prompt="Provide a reason why data were missing" sqref="AW22:AW31 AZ22:AZ31 AQ22:AQ31 AN22:AN31 AK22:AK31 AH22:AH31 AE22:AE31 M22:M31 AT22:AT31 BC22:BC31 G22:G31 J22:J31 P22:P31" xr:uid="{00000000-0002-0000-0100-000001000000}"/>
    <dataValidation type="list" allowBlank="1" showInputMessage="1" showErrorMessage="1" promptTitle="Missing Data" prompt="Select whether missing data methods were used" sqref="BB22:BB31 AY22:AY31 AV22:AV31 AS22:AS31 AP22:AP31 AM22:AM31 AJ22:AJ31 AG22:AG31 AD22:AD31 L22:L31 F22:F31 I22:I31 O22:O31 AA22:AA31 X22:X31 R22:R31" xr:uid="{00000000-0002-0000-0100-000002000000}">
      <formula1>"Yes, No"</formula1>
    </dataValidation>
    <dataValidation type="decimal" errorStyle="warning" operator="greaterThanOrEqual" allowBlank="1" showInputMessage="1" showErrorMessage="1" errorTitle="Out of Range" error="The value you have provided is outside the EPA estimated range for this data element.  Please double check this value and revise, if necessary. If you believe it to be correct, please submit the value as is." promptTitle="Beginning Nameplate Capacity" prompt="Enter the nameplate capacity of equipment existing at the beginning of the year (excluding hermetically sealed-pressure switchgear)" sqref="E22:E31" xr:uid="{00000000-0002-0000-0100-000003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D12:D14 C11 C9 C5 C15:D15" xr:uid="{00000000-0002-0000-0100-000004000000}"/>
    <dataValidation type="list" allowBlank="1" showInputMessage="1" showErrorMessage="1" prompt="Use the drop-down menu to indicate whether you would like to report the calculated value (displayed in column to the left), or an alternative value (to be entered in column to the right). Initially, calculated values are selected for reporting by default." sqref="I106:J115 H63:I72 I85:J94 G42:H51" xr:uid="{00000000-0002-0000-0100-000005000000}">
      <formula1>ResultSelect</formula1>
    </dataValidation>
    <dataValidation type="decimal" showInputMessage="1" showErrorMessage="1" errorTitle="Invalid Entry" error="To enter an override value, you must first select &quot;Enter my own result (value will be rounded)&quot; in the column immediately to the left. Also, valid entries must be greater than zero and in blue cells only." prompt="If you would like to override the calculated result and report and alternative value, select &quot;Enter my own result (value will be rounded)&quot; in the column to the left and enter your override value in this column." sqref="I42:I51" xr:uid="{00000000-0002-0000-0100-000006000000}">
      <formula1>IF(OR($D22="No",G42&lt;&gt;"Enter my own result (value will be rounded)"),FALSE,-999999999999)</formula1>
      <formula2>IF(OR($D22="No",G42&lt;&gt;"Enter my own result (value will be rounded)"),FALSE,999999999999)</formula2>
    </dataValidation>
    <dataValidation type="list" allowBlank="1" showInputMessage="1" showErrorMessage="1" errorTitle="Yes or No Required" error="Please enter &quot;Yes&quot; or &quot;No&quot;" promptTitle="GHG Emissions" prompt="Select whether this GHG is estimated for this facility" sqref="D22:D31" xr:uid="{00000000-0002-0000-0100-000007000000}">
      <formula1>"Yes,No"</formula1>
    </dataValidation>
    <dataValidation type="decimal" showInputMessage="1" showErrorMessage="1" errorTitle="Invalid Entry" error="To enter an override value, you must first select &quot;Enter my own result (value will be rounded)&quot; in the column immediately to the left. Also, valid entries must be greater than zero and in blue cells only." prompt="If you would like to override the calculated result and report and alternative value, select &quot;Enter my own result (value will be rounded)&quot; in the column to the left and enter your override value in this column." sqref="J63:J72" xr:uid="{00000000-0002-0000-0100-000008000000}">
      <formula1>IF(OR($D22="No",H63&lt;&gt;"Enter my own result (value will be rounded)"),FALSE,-999999999999)</formula1>
      <formula2>IF(OR($D22="No",H63&lt;&gt;"Enter my own result (value will be rounded)"),FALSE,999999999999)</formula2>
    </dataValidation>
    <dataValidation type="decimal" errorStyle="warning" operator="greaterThanOrEqual" showInputMessage="1" showErrorMessage="1" errorTitle="Warning" error="The value entered is outside the range expected by EPA. Please double check and revise, if necessary. If you believe it to be correct, please submit the value as is." prompt="Enter the pounds of SF6 or PFC stored in containers, but not in energized equipment, at the end of the year" sqref="E42:E51" xr:uid="{00000000-0002-0000-0100-000009000000}">
      <formula1>IF($D22="No",FALSE,0)</formula1>
    </dataValidation>
    <dataValidation type="decimal" errorStyle="warning" operator="greaterThanOrEqual" showInputMessage="1" showErrorMessage="1" errorTitle="Warning" error="The value entered is outside the range expected by EPA. Please double check and revise, if necessary. If you believe it to be correct, please submit the value as is." prompt="Enter the pounds of SF6 or PFC stored in containers, but not in energized equipment, at the beginning of the year" sqref="D42:D51" xr:uid="{00000000-0002-0000-0100-00000A000000}">
      <formula1>IF($D22="No",FALSE,0)</formula1>
    </dataValidation>
    <dataValidation type="decimal" errorStyle="warning" operator="greaterThanOrEqual" showInputMessage="1" showErrorMessage="1" errorTitle="Warning" error="The value entered is outside the range expected by EPA. Please double check and revise, if necessary. If you believe it to be correct, please submit the value as is." prompt="Enter the pounds of SF6 or PFC returned to facility after off-site recycling" sqref="F63:F72" xr:uid="{00000000-0002-0000-0100-00000B000000}">
      <formula1>IF($D22="No",FALSE,0)</formula1>
    </dataValidation>
    <dataValidation type="decimal" errorStyle="warning" operator="greaterThanOrEqual" showInputMessage="1" showErrorMessage="1" errorTitle="Warning" error="The value entered is outside the range expected by EPA. Please double check and revise, if necessary. If you believe it to be correct, please submit the value as is." prompt="Enter the pounds of SF6 or PFC purchased from equipment manufacturers or distributors with or inside equipment, including hermetically sealed-pressure switchgear" sqref="E63:E72" xr:uid="{00000000-0002-0000-0100-00000C000000}">
      <formula1>IF($D22="No",FALSE,0)</formula1>
    </dataValidation>
    <dataValidation type="decimal" errorStyle="warning" operator="greaterThanOrEqual" showInputMessage="1" showErrorMessage="1" errorTitle="Warning" error="The value entered is outside the range expected by EPA. Please double check and revise, if necessary. If you believe it to be correct, please submit the value as is." prompt="Enter the pounds of SF6 or PFC purchased from chemical producers or distributors in bulk" sqref="D63:D72" xr:uid="{00000000-0002-0000-0100-00000D000000}">
      <formula1>IF($D22="No",FALSE,0)</formula1>
    </dataValidation>
    <dataValidation type="decimal" errorStyle="warning" operator="greaterThanOrEqual" showInputMessage="1" showErrorMessage="1" errorTitle="Warning" error="The value entered is outside the range expected by EPA. Please double check and revise, if necessary. If you believe it to be correct, please submit the value as is." prompt="Enter the pounds of SF6 or PFC sent off-site for destruction" sqref="G85:G94" xr:uid="{00000000-0002-0000-0100-00000E000000}">
      <formula1>IF($D22="No",FALSE,0)</formula1>
    </dataValidation>
    <dataValidation type="decimal" errorStyle="warning" operator="greaterThanOrEqual" showInputMessage="1" showErrorMessage="1" errorTitle="Warning" error="The value entered is outside the range expected by EPA. Please double check and revise, if necessary. If you believe it to be correct, please submit the value as is." prompt="Enter the pounds of SF6 or PFC in bulk and contained in equipment that is sold to other entities" sqref="D85:D94" xr:uid="{00000000-0002-0000-0100-00000F000000}">
      <formula1>IF($D22="No",FALSE,0)</formula1>
    </dataValidation>
    <dataValidation type="decimal" errorStyle="warning" operator="greaterThanOrEqual" showInputMessage="1" showErrorMessage="1" errorTitle="Warning" error="The value entered is outside the range expected by EPA. Please double check and revise, if necessary. If you believe it to be correct, please submit the value as is." prompt="Enter the pounds of SF6 or PFC sent off-site for recycling" sqref="F85:F94" xr:uid="{00000000-0002-0000-0100-000010000000}">
      <formula1>IF($D22="No",FALSE,0)</formula1>
    </dataValidation>
    <dataValidation type="decimal" errorStyle="warning" operator="greaterThanOrEqual" showInputMessage="1" showErrorMessage="1" errorTitle="Warning" error="The value entered is outside the range expected by EPA. Please double check and revise, if necessary. If you believe it to be correct, please submit the value as is." prompt="Enter the nameplate capacity of retired equipment other than hermetically sealed-pressure switchgear" sqref="G106:G115" xr:uid="{00000000-0002-0000-0100-000011000000}">
      <formula1>IF($D22="No",FALSE,0)</formula1>
    </dataValidation>
    <dataValidation type="whole" errorStyle="warning" operator="greaterThanOrEqual" showInputMessage="1" showErrorMessage="1" errorTitle="Warning" error="The value entered is outside the range expected by EPA. Please double check and revise, if necessary. If you believe it to be correct, please submit the value as is." prompt="Enter the number of pieces of retired equipment other than hermetically sealed-pressure switchgear" sqref="G122:G131" xr:uid="{00000000-0002-0000-0100-000012000000}">
      <formula1>0</formula1>
    </dataValidation>
    <dataValidation type="whole" errorStyle="warning" operator="greaterThanOrEqual" showInputMessage="1" showErrorMessage="1" errorTitle="Warning" error="The value entered is outside the range expected by EPA. Please double check and revise, if necessary. If you believe it to be correct, please submit the value as is." prompt="Enter the number of pieces of new equipment other than hermetically sealed-pressure switchgear" sqref="E122:E131" xr:uid="{00000000-0002-0000-0100-000013000000}">
      <formula1>0</formula1>
    </dataValidation>
    <dataValidation type="whole" errorStyle="warning" operator="greaterThanOrEqual" showInputMessage="1" showErrorMessage="1" errorTitle="Warning" error="The value entered is outside the range expected by EPA. Please double check and revise, if necessary. If you believe it to be correct, please submit the value as is." prompt="Enter the number of pieces of hermetically sealed-pressure switchgear" sqref="D122:D131" xr:uid="{00000000-0002-0000-0100-000014000000}">
      <formula1>0</formula1>
    </dataValidation>
    <dataValidation type="whole" errorStyle="warning" operator="greaterThanOrEqual" showInputMessage="1" showErrorMessage="1" errorTitle="Warning" error="The value entered is outside the range expected by EPA. Please double check and revise, if necessary. If you believe it to be correct, please submit the value as is." prompt="Enter the number of pieces of retired hermetically sealed-pressure switchgear " sqref="F122:F131" xr:uid="{00000000-0002-0000-0100-000015000000}">
      <formula1>0</formula1>
    </dataValidation>
    <dataValidation type="decimal" showInputMessage="1" showErrorMessage="1" errorTitle="Invalid Entry" error="To enter an override value, you must first select &quot;Enter my own result (value will be rounded)&quot; in the column immediately to the left. Also, valid entries must be greater than zero and in blue cells only." prompt="If you would like to override the calculated result and report and alternative value, select &quot;Enter my own result (value will be rounded)&quot; in the column to the left and enter your override value in this column." sqref="K85:K94" xr:uid="{00000000-0002-0000-0100-000016000000}">
      <formula1>IF(OR($D22="No",I85&lt;&gt;"Enter my own result (value will be rounded)"),FALSE,-999999999999)</formula1>
      <formula2>IF(OR($D22="No",I85&lt;&gt;"Enter my own result (value will be rounded)"),FALSE,999999999999)</formula2>
    </dataValidation>
    <dataValidation type="decimal" showInputMessage="1" showErrorMessage="1" errorTitle="Invalid Entry" error="To enter an override value, you must first select &quot;Enter my own result (value will be rounded)&quot; in the column immediately to the left. Also, valid entries must be greater than zero and in blue cells only." prompt="If you would like to override the calculated result and report and alternative value, select &quot;Enter my own result (value will be rounded)&quot; in the column to the left and enter your override value in this column." sqref="K106:K115" xr:uid="{00000000-0002-0000-0100-000017000000}">
      <formula1>IF(OR($D22="No",I106&lt;&gt;"Enter my own result (value will be rounded)"),FALSE,-999999999999)</formula1>
      <formula2>IF(OR($D22="No",I106&lt;&gt;"Enter my own result (value will be rounded)"),FALSE,999999999999)</formula2>
    </dataValidation>
    <dataValidation type="decimal" errorStyle="warning" operator="greaterThanOrEqual" showInputMessage="1" showErrorMessage="1" errorTitle="Warning" error="The value entered is outside the range expected by EPA. Please double check and revise, if necessary. If you believe it to be correct, please submit the value as is." prompt="Enter the nameplate capacity of new equipment other than hermetically sealed-pressure switchgear" sqref="E106:E115" xr:uid="{00000000-0002-0000-0100-000018000000}">
      <formula1>IF($D22="No",FALSE,0)</formula1>
    </dataValidation>
    <dataValidation type="decimal" errorStyle="warning" operator="greaterThanOrEqual" showInputMessage="1" showErrorMessage="1" errorTitle="Warning" error="The value entered is outside the range expected by EPA. Please double check and revise, if necessary. If you believe it to be correct, please submit the value as is." prompt="Enter the nameplate capacity of retired hermetically sealed-pressure switchgear" sqref="F106:F115" xr:uid="{00000000-0002-0000-0100-000019000000}">
      <formula1>IF($D22="No",FALSE,0)</formula1>
    </dataValidation>
    <dataValidation type="list" allowBlank="1" showInputMessage="1" showErrorMessage="1" promptTitle="Missing Data" prompt="Select whether missing data methods were used" sqref="U22:U31" xr:uid="{00000000-0002-0000-0100-00001B000000}">
      <formula1>"Yes,No"</formula1>
    </dataValidation>
    <dataValidation type="decimal" errorStyle="warning" operator="greaterThanOrEqual" showInputMessage="1" showErrorMessage="1" errorTitle="Warning" error="The value entered is outside the range expected by EPA. Please double check and revise, if necessary. If you believe it to be correct, please submit the value as is." prompt="Enter the nameplate capacity of new hermetically sealed-pressure switchgear" sqref="D106:D115" xr:uid="{00000000-0002-0000-0100-00001D000000}">
      <formula1>IF($D22="No",FALSE,0)</formula1>
    </dataValidation>
    <dataValidation type="decimal" errorStyle="warning" operator="greaterThanOrEqual" allowBlank="1" showInputMessage="1" showErrorMessage="1" errorTitle="Warning" error="The value entered is outside the range expected by EPA. Please double check and revise, if necessary. If you believe it to be correct, please submit the value as is." prompt="Enter the pounds of SF6 or PFC retruned to suppliers" sqref="E85:E94" xr:uid="{00000000-0002-0000-0100-00001E000000}">
      <formula1>IF($D22="No",FALSE,0)</formula1>
    </dataValidation>
  </dataValidations>
  <hyperlinks>
    <hyperlink ref="D12" r:id="rId1" display="http://www.epa.gov/climatechange/emissions/subpart/dd.html" xr:uid="{00000000-0004-0000-0100-000000000000}"/>
    <hyperlink ref="D13" r:id="rId2" display="http://www.ccdsupport.com/confluence/display/help/Reporting+Form+Instructions" xr:uid="{00000000-0004-0000-0100-000001000000}"/>
    <hyperlink ref="C16" location="Introduction!C21" display="Part 1 - Introduction" xr:uid="{00000000-0004-0000-0100-000002000000}"/>
    <hyperlink ref="C17" location="nav2" display="2. PV|MEMS|LCD f-GHG" xr:uid="{00000000-0004-0000-0100-000003000000}"/>
    <hyperlink ref="C16:F16" location="wbnav1" display="1. Facility Details" xr:uid="{00000000-0004-0000-0100-000004000000}"/>
    <hyperlink ref="C17:F17" location="wbnav2" display="2. GHG-Specific Information" xr:uid="{00000000-0004-0000-0100-000005000000}"/>
    <hyperlink ref="D14:H14" r:id="rId3" display="https://www.ccdsupport.com/confluence/display/help/Optional+Calculation+Spreadsheet+Instructions" xr:uid="{00000000-0004-0000-0100-000006000000}"/>
    <hyperlink ref="C18:F18" r:id="rId4" display="Table A-1 Global Warming Potentials (external link for reference only)" xr:uid="{00000000-0004-0000-0100-000007000000}"/>
    <hyperlink ref="D12:H12" r:id="rId5" display="https://www.epa.gov/ghgreporting/subpart-dd-use-electric-transmission-and-distribution-equipment" xr:uid="{00000000-0004-0000-0100-000008000000}"/>
    <hyperlink ref="D13:H13" r:id="rId6" display="https://www.ccdsupport.com/confluence/display/help/Reporting+Form+Instructions" xr:uid="{00000000-0004-0000-0100-000009000000}"/>
  </hyperlinks>
  <pageMargins left="0.7" right="0.7" top="0.75" bottom="0.75" header="0.3" footer="0.3"/>
  <pageSetup scale="67" fitToHeight="0" orientation="landscape"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1585C3E102184A84AB64649D323F91" ma:contentTypeVersion="0" ma:contentTypeDescription="Create a new document." ma:contentTypeScope="" ma:versionID="b56e5710abfaee537b28a035c63fff31">
  <xsd:schema xmlns:xsd="http://www.w3.org/2001/XMLSchema" xmlns:p="http://schemas.microsoft.com/office/2006/metadata/properties" xmlns:ns2="C385154E-02E1-4A18-84AB-64649D323F91" targetNamespace="http://schemas.microsoft.com/office/2006/metadata/properties" ma:root="true" ma:fieldsID="032ec010c86a5e22a6f359f8c152eaac" ns2:_="">
    <xsd:import namespace="C385154E-02E1-4A18-84AB-64649D323F91"/>
    <xsd:element name="properties">
      <xsd:complexType>
        <xsd:sequence>
          <xsd:element name="documentManagement">
            <xsd:complexType>
              <xsd:all>
                <xsd:element ref="ns2:Note" minOccurs="0"/>
              </xsd:all>
            </xsd:complexType>
          </xsd:element>
        </xsd:sequence>
      </xsd:complexType>
    </xsd:element>
  </xsd:schema>
  <xsd:schema xmlns:xsd="http://www.w3.org/2001/XMLSchema" xmlns:dms="http://schemas.microsoft.com/office/2006/documentManagement/types" targetNamespace="C385154E-02E1-4A18-84AB-64649D323F91" elementFormDefault="qualified">
    <xsd:import namespace="http://schemas.microsoft.com/office/2006/documentManagement/types"/>
    <xsd:element name="Note" ma:index="8" nillable="true" ma:displayName="Note" ma:description="Brief description of item being posted" ma:internalName="Not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ote xmlns="C385154E-02E1-4A18-84AB-64649D323F91" xsi:nil="true"/>
  </documentManagement>
</p:properties>
</file>

<file path=customXml/itemProps1.xml><?xml version="1.0" encoding="utf-8"?>
<ds:datastoreItem xmlns:ds="http://schemas.openxmlformats.org/officeDocument/2006/customXml" ds:itemID="{1E67D017-9549-46C6-9986-5331CB1642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85154E-02E1-4A18-84AB-64649D323F91"/>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9C17543-F05C-4D7B-ADBE-E56D13A1D571}">
  <ds:schemaRefs>
    <ds:schemaRef ds:uri="http://schemas.microsoft.com/office/2006/metadata/longProperties"/>
  </ds:schemaRefs>
</ds:datastoreItem>
</file>

<file path=customXml/itemProps3.xml><?xml version="1.0" encoding="utf-8"?>
<ds:datastoreItem xmlns:ds="http://schemas.openxmlformats.org/officeDocument/2006/customXml" ds:itemID="{BD7F86EF-9C28-41AC-8782-D8805911BD9B}">
  <ds:schemaRefs>
    <ds:schemaRef ds:uri="http://schemas.microsoft.com/sharepoint/v3/contenttype/forms"/>
  </ds:schemaRefs>
</ds:datastoreItem>
</file>

<file path=customXml/itemProps4.xml><?xml version="1.0" encoding="utf-8"?>
<ds:datastoreItem xmlns:ds="http://schemas.openxmlformats.org/officeDocument/2006/customXml" ds:itemID="{4067FE91-152A-463E-ACD5-917EEE3BD18F}">
  <ds:schemaRefs>
    <ds:schemaRef ds:uri="http://schemas.microsoft.com/office/2006/metadata/properties"/>
    <ds:schemaRef ds:uri="http://schemas.microsoft.com/office/infopath/2007/PartnerControls"/>
    <ds:schemaRef ds:uri="C385154E-02E1-4A18-84AB-64649D323F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1. Facility Details</vt:lpstr>
      <vt:lpstr>2. GHG-Specific Information</vt:lpstr>
      <vt:lpstr>GasSystemID</vt:lpstr>
      <vt:lpstr>ResultSelect</vt:lpstr>
      <vt:lpstr>U.S._States</vt:lpstr>
      <vt:lpstr>wbnav1</vt:lpstr>
      <vt:lpstr>wbnav2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EPA</dc:creator>
  <cp:lastModifiedBy>Horvath, Ethan M. [US]</cp:lastModifiedBy>
  <cp:lastPrinted>2012-03-27T18:08:55Z</cp:lastPrinted>
  <dcterms:created xsi:type="dcterms:W3CDTF">2012-02-21T20:43:19Z</dcterms:created>
  <dcterms:modified xsi:type="dcterms:W3CDTF">2025-01-08T16:23:40Z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0x0101004E1585C3E102184A84AB64649D323F91</vt:lpwstr>
  </property>
  <property fmtid="{D5CDD505-2E9C-101B-9397-08002B2CF9AE}" pid="3" name="ContentType">
    <vt:lpwstr>Document</vt:lpwstr>
  </property>
</Properties>
</file>