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https://saiconline-my.sharepoint.us/personal/mark_c_palmer_saic_com/Documents/Documents/EPA/GHGRP/Reporting Forms/Updated versions 2023/"/>
    </mc:Choice>
  </mc:AlternateContent>
  <xr:revisionPtr revIDLastSave="84" documentId="8_{CFA54849-A93A-4668-8D64-511EB78D9C4B}" xr6:coauthVersionLast="47" xr6:coauthVersionMax="47" xr10:uidLastSave="{A2F3038A-90C8-4D51-9975-2CD377A53984}"/>
  <workbookProtection workbookPassword="CA05" lockStructure="1"/>
  <bookViews>
    <workbookView xWindow="-110" yWindow="-110" windowWidth="19420" windowHeight="10420" tabRatio="752" xr2:uid="{00000000-000D-0000-FFFF-FFFF00000000}"/>
  </bookViews>
  <sheets>
    <sheet name="Processes" sheetId="11" r:id="rId1"/>
    <sheet name="Products" sheetId="12" r:id="rId2"/>
    <sheet name="Onsite Transformation" sheetId="13" r:id="rId3"/>
    <sheet name="Onsite Destruction" sheetId="14" r:id="rId4"/>
    <sheet name="Offsite Transformation" sheetId="15" r:id="rId5"/>
    <sheet name="Offsite Destruction" sheetId="16" r:id="rId6"/>
    <sheet name="f-GHG List for Subpart OO" sheetId="18" r:id="rId7"/>
    <sheet name="Lists" sheetId="8" state="hidden" r:id="rId8"/>
  </sheets>
  <definedNames>
    <definedName name="_xlnm._FilterDatabase" localSheetId="6" hidden="1">'f-GHG List for Subpart OO'!$A$4:$D$4</definedName>
    <definedName name="CASRN">Lists!$C$47:$C$266</definedName>
    <definedName name="Country_list">Lists!$I$31:$I$285</definedName>
    <definedName name="FGHG_Category">Lists!$I$3:$I$14</definedName>
    <definedName name="FGHG_List">Lists!$B$2:$B$37</definedName>
    <definedName name="FGHG_List_Long">Lists!$B$47:$B$267</definedName>
    <definedName name="FGHG_Sheet_List">#REF!</definedName>
    <definedName name="http___www.ccdsupport.com_confluence_display_help_Reporting_Form_Instructions">Processes!$C$11</definedName>
    <definedName name="List">#REF!</definedName>
    <definedName name="ListV">OFFSET(#REF!,0,0,20-COUNTIF(#REF!,"=#N/A"),1)</definedName>
    <definedName name="ListVother">OFFSET(#REF!,0,0,#REF!,1)</definedName>
    <definedName name="OffDestFacCount">'Offsite Destruction'!$T$21</definedName>
    <definedName name="OffDestFacList">'Offsite Destruction'!$B$24:$B$63</definedName>
    <definedName name="OffTransFacCount">'Offsite Transformation'!$T$25</definedName>
    <definedName name="OffTransFacList">'Offsite Transformation'!$B$25:$B$64</definedName>
    <definedName name="ProcessCount">Processes!$M$32</definedName>
    <definedName name="ProcessList">Processes!$B$32:$B$81</definedName>
    <definedName name="ProductIDCount">Processes!$M$32</definedName>
    <definedName name="ProductIDList">Processes!$N$32:$N$81</definedName>
    <definedName name="Reactant_List">Lists!$D$2:$D$38</definedName>
    <definedName name="State_List">Lists!$F$2:$F$56</definedName>
    <definedName name="TransIDCount">Processes!$O$32</definedName>
    <definedName name="TransIDList">Processes!$P$32:$P$81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70" i="16" l="1"/>
  <c r="E369" i="16"/>
  <c r="E368" i="16"/>
  <c r="E367" i="16"/>
  <c r="E366" i="16"/>
  <c r="E365" i="16"/>
  <c r="E364" i="16"/>
  <c r="E363" i="16"/>
  <c r="E362" i="16"/>
  <c r="E361" i="16"/>
  <c r="E360" i="16"/>
  <c r="E359" i="16"/>
  <c r="E358" i="16"/>
  <c r="E357" i="16"/>
  <c r="E356" i="16"/>
  <c r="E355" i="16"/>
  <c r="E354" i="16"/>
  <c r="E353" i="16"/>
  <c r="E352" i="16"/>
  <c r="E351" i="16"/>
  <c r="E350" i="16"/>
  <c r="E349" i="16"/>
  <c r="E348" i="16"/>
  <c r="E347" i="16"/>
  <c r="E346" i="16"/>
  <c r="E345" i="16"/>
  <c r="E344" i="16"/>
  <c r="E343" i="16"/>
  <c r="E342" i="16"/>
  <c r="E341" i="16"/>
  <c r="E340" i="16"/>
  <c r="E339" i="16"/>
  <c r="E338" i="16"/>
  <c r="E337" i="16"/>
  <c r="E336" i="16"/>
  <c r="E335" i="16"/>
  <c r="E334" i="16"/>
  <c r="E333" i="16"/>
  <c r="E332" i="16"/>
  <c r="E331" i="16"/>
  <c r="E330" i="16"/>
  <c r="E329" i="16"/>
  <c r="E328" i="16"/>
  <c r="E327" i="16"/>
  <c r="E326" i="16"/>
  <c r="E325" i="16"/>
  <c r="E324" i="16"/>
  <c r="E323" i="16"/>
  <c r="E322" i="16"/>
  <c r="E321" i="16"/>
  <c r="E320" i="16"/>
  <c r="E319" i="16"/>
  <c r="E318" i="16"/>
  <c r="E317" i="16"/>
  <c r="E316" i="16"/>
  <c r="E315" i="16"/>
  <c r="E314" i="16"/>
  <c r="E313" i="16"/>
  <c r="E312" i="16"/>
  <c r="E311" i="16"/>
  <c r="E310" i="16"/>
  <c r="E309" i="16"/>
  <c r="E308" i="16"/>
  <c r="E307" i="16"/>
  <c r="E306" i="16"/>
  <c r="E305" i="16"/>
  <c r="E304" i="16"/>
  <c r="E303" i="16"/>
  <c r="E302" i="16"/>
  <c r="E301" i="16"/>
  <c r="E300" i="16"/>
  <c r="E299" i="16"/>
  <c r="E298" i="16"/>
  <c r="E297" i="16"/>
  <c r="E296" i="16"/>
  <c r="E295" i="16"/>
  <c r="E294" i="16"/>
  <c r="E293" i="16"/>
  <c r="E292" i="16"/>
  <c r="E291" i="16"/>
  <c r="E290" i="16"/>
  <c r="E289" i="16"/>
  <c r="E288" i="16"/>
  <c r="E287" i="16"/>
  <c r="E286" i="16"/>
  <c r="E285" i="16"/>
  <c r="E284" i="16"/>
  <c r="E283" i="16"/>
  <c r="E282" i="16"/>
  <c r="E281" i="16"/>
  <c r="E280" i="16"/>
  <c r="E279" i="16"/>
  <c r="E278" i="16"/>
  <c r="E277" i="16"/>
  <c r="E276" i="16"/>
  <c r="E275" i="16"/>
  <c r="E274" i="16"/>
  <c r="E273" i="16"/>
  <c r="E272" i="16"/>
  <c r="E271" i="16"/>
  <c r="E270" i="16"/>
  <c r="E269" i="16"/>
  <c r="E268" i="16"/>
  <c r="E267" i="16"/>
  <c r="E266" i="16"/>
  <c r="E265" i="16"/>
  <c r="E264" i="16"/>
  <c r="E263" i="16"/>
  <c r="E262" i="16"/>
  <c r="E261" i="16"/>
  <c r="E260" i="16"/>
  <c r="E259" i="16"/>
  <c r="E258" i="16"/>
  <c r="E257" i="16"/>
  <c r="E256" i="16"/>
  <c r="E255" i="16"/>
  <c r="E254" i="16"/>
  <c r="E253" i="16"/>
  <c r="E252" i="16"/>
  <c r="E251" i="16"/>
  <c r="E250" i="16"/>
  <c r="E249" i="16"/>
  <c r="E248" i="16"/>
  <c r="E247" i="16"/>
  <c r="E246" i="16"/>
  <c r="E245" i="16"/>
  <c r="E244" i="16"/>
  <c r="E243" i="16"/>
  <c r="E242" i="16"/>
  <c r="E241" i="16"/>
  <c r="E240" i="16"/>
  <c r="E239" i="16"/>
  <c r="E238" i="16"/>
  <c r="E237" i="16"/>
  <c r="E236" i="16"/>
  <c r="E235" i="16"/>
  <c r="E234" i="16"/>
  <c r="E233" i="16"/>
  <c r="E232" i="16"/>
  <c r="E231" i="16"/>
  <c r="E230" i="16"/>
  <c r="E229" i="16"/>
  <c r="E228" i="16"/>
  <c r="E227" i="16"/>
  <c r="E226" i="16"/>
  <c r="E225" i="16"/>
  <c r="E224" i="16"/>
  <c r="E223" i="16"/>
  <c r="E222" i="16"/>
  <c r="E221" i="16"/>
  <c r="E271" i="15"/>
  <c r="E270" i="15"/>
  <c r="E269" i="15"/>
  <c r="E268" i="15"/>
  <c r="E267" i="15"/>
  <c r="E266" i="15"/>
  <c r="E265" i="15"/>
  <c r="E264" i="15"/>
  <c r="E263" i="15"/>
  <c r="E262" i="15"/>
  <c r="E261" i="15"/>
  <c r="E260" i="15"/>
  <c r="E259" i="15"/>
  <c r="E258" i="15"/>
  <c r="E257" i="15"/>
  <c r="E256" i="15"/>
  <c r="E255" i="15"/>
  <c r="E254" i="15"/>
  <c r="E253" i="15"/>
  <c r="E252" i="15"/>
  <c r="E251" i="15"/>
  <c r="E250" i="15"/>
  <c r="E249" i="15"/>
  <c r="E248" i="15"/>
  <c r="E247" i="15"/>
  <c r="E246" i="15"/>
  <c r="E245" i="15"/>
  <c r="E244" i="15"/>
  <c r="E243" i="15"/>
  <c r="E242" i="15"/>
  <c r="E241" i="15"/>
  <c r="E240" i="15"/>
  <c r="E239" i="15"/>
  <c r="E238" i="15"/>
  <c r="E237" i="15"/>
  <c r="E236" i="15"/>
  <c r="E235" i="15"/>
  <c r="E234" i="15"/>
  <c r="E233" i="15"/>
  <c r="E232" i="15"/>
  <c r="E231" i="15"/>
  <c r="E230" i="15"/>
  <c r="E229" i="15"/>
  <c r="E228" i="15"/>
  <c r="E227" i="15"/>
  <c r="E226" i="15"/>
  <c r="E225" i="15"/>
  <c r="E224" i="15"/>
  <c r="E223" i="15"/>
  <c r="E222" i="15"/>
  <c r="E221" i="15"/>
  <c r="E220" i="15"/>
  <c r="E219" i="15"/>
  <c r="E218" i="15"/>
  <c r="E217" i="15"/>
  <c r="E216" i="15"/>
  <c r="E215" i="15"/>
  <c r="E214" i="15"/>
  <c r="E213" i="15"/>
  <c r="E212" i="15"/>
  <c r="E211" i="15"/>
  <c r="E210" i="15"/>
  <c r="E209" i="15"/>
  <c r="E208" i="15"/>
  <c r="E207" i="15"/>
  <c r="E206" i="15"/>
  <c r="E205" i="15"/>
  <c r="E204" i="15"/>
  <c r="E203" i="15"/>
  <c r="E202" i="15"/>
  <c r="E201" i="15"/>
  <c r="E200" i="15"/>
  <c r="E199" i="15"/>
  <c r="E198" i="15"/>
  <c r="E197" i="15"/>
  <c r="E196" i="15"/>
  <c r="E195" i="15"/>
  <c r="E194" i="15"/>
  <c r="E193" i="15"/>
  <c r="E192" i="15"/>
  <c r="E191" i="15"/>
  <c r="E190" i="15"/>
  <c r="E189" i="15"/>
  <c r="E188" i="15"/>
  <c r="E187" i="15"/>
  <c r="E186" i="15"/>
  <c r="E185" i="15"/>
  <c r="E184" i="15"/>
  <c r="E183" i="15"/>
  <c r="E182" i="15"/>
  <c r="E181" i="15"/>
  <c r="E180" i="15"/>
  <c r="E179" i="15"/>
  <c r="E178" i="15"/>
  <c r="E177" i="15"/>
  <c r="E176" i="15"/>
  <c r="E175" i="15"/>
  <c r="E174" i="15"/>
  <c r="E173" i="15"/>
  <c r="E172" i="15"/>
  <c r="D229" i="14"/>
  <c r="D228" i="14"/>
  <c r="D227" i="14"/>
  <c r="D226" i="14"/>
  <c r="D225" i="14"/>
  <c r="D224" i="14"/>
  <c r="D223" i="14"/>
  <c r="D222" i="14"/>
  <c r="D221" i="14"/>
  <c r="D220" i="14"/>
  <c r="D219" i="14"/>
  <c r="D218" i="14"/>
  <c r="D217" i="14"/>
  <c r="D216" i="14"/>
  <c r="D215" i="14"/>
  <c r="D214" i="14"/>
  <c r="D213" i="14"/>
  <c r="D212" i="14"/>
  <c r="D211" i="14"/>
  <c r="D210" i="14"/>
  <c r="D209" i="14"/>
  <c r="D208" i="14"/>
  <c r="D207" i="14"/>
  <c r="D206" i="14"/>
  <c r="D205" i="14"/>
  <c r="D204" i="14"/>
  <c r="D203" i="14"/>
  <c r="D202" i="14"/>
  <c r="D201" i="14"/>
  <c r="D200" i="14"/>
  <c r="D199" i="14"/>
  <c r="D198" i="14"/>
  <c r="D197" i="14"/>
  <c r="D196" i="14"/>
  <c r="D195" i="14"/>
  <c r="D194" i="14"/>
  <c r="D193" i="14"/>
  <c r="D192" i="14"/>
  <c r="D191" i="14"/>
  <c r="D190" i="14"/>
  <c r="D189" i="14"/>
  <c r="D188" i="14"/>
  <c r="D187" i="14"/>
  <c r="D186" i="14"/>
  <c r="D185" i="14"/>
  <c r="D184" i="14"/>
  <c r="D183" i="14"/>
  <c r="D182" i="14"/>
  <c r="D181" i="14"/>
  <c r="D180" i="14"/>
  <c r="D179" i="14"/>
  <c r="D178" i="14"/>
  <c r="D177" i="14"/>
  <c r="D176" i="14"/>
  <c r="D175" i="14"/>
  <c r="D174" i="14"/>
  <c r="D173" i="14"/>
  <c r="D172" i="14"/>
  <c r="D171" i="14"/>
  <c r="D170" i="14"/>
  <c r="D169" i="14"/>
  <c r="D168" i="14"/>
  <c r="D167" i="14"/>
  <c r="D166" i="14"/>
  <c r="D165" i="14"/>
  <c r="D164" i="14"/>
  <c r="D163" i="14"/>
  <c r="D162" i="14"/>
  <c r="D161" i="14"/>
  <c r="D160" i="14"/>
  <c r="D159" i="14"/>
  <c r="D158" i="14"/>
  <c r="D157" i="14"/>
  <c r="D156" i="14"/>
  <c r="D155" i="14"/>
  <c r="D154" i="14"/>
  <c r="D153" i="14"/>
  <c r="D152" i="14"/>
  <c r="D151" i="14"/>
  <c r="D150" i="14"/>
  <c r="D149" i="14"/>
  <c r="D148" i="14"/>
  <c r="D147" i="14"/>
  <c r="D146" i="14"/>
  <c r="D145" i="14"/>
  <c r="D144" i="14"/>
  <c r="D143" i="14"/>
  <c r="D142" i="14"/>
  <c r="D141" i="14"/>
  <c r="D140" i="14"/>
  <c r="D139" i="14"/>
  <c r="D138" i="14"/>
  <c r="D137" i="14"/>
  <c r="D136" i="14"/>
  <c r="D135" i="14"/>
  <c r="D134" i="14"/>
  <c r="D133" i="14"/>
  <c r="D132" i="14"/>
  <c r="D131" i="14"/>
  <c r="D130" i="14"/>
  <c r="E126" i="13"/>
  <c r="E125" i="13"/>
  <c r="E124" i="13"/>
  <c r="E123" i="13"/>
  <c r="E122" i="13"/>
  <c r="E121" i="13"/>
  <c r="E120" i="13"/>
  <c r="E119" i="13"/>
  <c r="E118" i="13"/>
  <c r="E117" i="13"/>
  <c r="E116" i="13"/>
  <c r="E115" i="13"/>
  <c r="E114" i="13"/>
  <c r="E113" i="13"/>
  <c r="E112" i="13"/>
  <c r="E111" i="13"/>
  <c r="E110" i="13"/>
  <c r="E109" i="13"/>
  <c r="E108" i="13"/>
  <c r="E107" i="13"/>
  <c r="E106" i="13"/>
  <c r="E105" i="13"/>
  <c r="E104" i="13"/>
  <c r="E103" i="13"/>
  <c r="E102" i="13"/>
  <c r="E101" i="13"/>
  <c r="E100" i="13"/>
  <c r="E99" i="13"/>
  <c r="E98" i="13"/>
  <c r="E97" i="13"/>
  <c r="E96" i="13"/>
  <c r="E95" i="13"/>
  <c r="E94" i="13"/>
  <c r="E93" i="13"/>
  <c r="E92" i="13"/>
  <c r="E91" i="13"/>
  <c r="E90" i="13"/>
  <c r="E89" i="13"/>
  <c r="E88" i="13"/>
  <c r="E87" i="13"/>
  <c r="E86" i="13"/>
  <c r="E85" i="13"/>
  <c r="E84" i="13"/>
  <c r="E83" i="13"/>
  <c r="E82" i="13"/>
  <c r="E81" i="13"/>
  <c r="E80" i="13"/>
  <c r="E79" i="13"/>
  <c r="E78" i="13"/>
  <c r="E77" i="13"/>
  <c r="B8" i="16" l="1"/>
  <c r="B8" i="15"/>
  <c r="B8" i="14"/>
  <c r="B8" i="13"/>
  <c r="B8" i="12"/>
  <c r="F2" i="16" l="1"/>
  <c r="D129" i="14"/>
  <c r="D128" i="14"/>
  <c r="D127" i="14"/>
  <c r="D126" i="14"/>
  <c r="D125" i="14"/>
  <c r="D124" i="14"/>
  <c r="D123" i="14"/>
  <c r="D122" i="14"/>
  <c r="D121" i="14"/>
  <c r="D120" i="14"/>
  <c r="D119" i="14"/>
  <c r="D118" i="14"/>
  <c r="D117" i="14"/>
  <c r="D116" i="14"/>
  <c r="D115" i="14"/>
  <c r="D114" i="14"/>
  <c r="D113" i="14"/>
  <c r="D112" i="14"/>
  <c r="D111" i="14"/>
  <c r="D110" i="14"/>
  <c r="D109" i="14"/>
  <c r="D108" i="14"/>
  <c r="D107" i="14"/>
  <c r="D106" i="14"/>
  <c r="D105" i="14"/>
  <c r="D104" i="14"/>
  <c r="D103" i="14"/>
  <c r="D102" i="14"/>
  <c r="D101" i="14"/>
  <c r="D100" i="14"/>
  <c r="D99" i="14"/>
  <c r="D98" i="14"/>
  <c r="D97" i="14"/>
  <c r="D96" i="14"/>
  <c r="D95" i="14"/>
  <c r="D94" i="14"/>
  <c r="D93" i="14"/>
  <c r="D92" i="14"/>
  <c r="D91" i="14"/>
  <c r="D90" i="14"/>
  <c r="D89" i="14"/>
  <c r="D88" i="14"/>
  <c r="D87" i="14"/>
  <c r="D86" i="14"/>
  <c r="D85" i="14"/>
  <c r="D84" i="14"/>
  <c r="D83" i="14"/>
  <c r="D82" i="14"/>
  <c r="D81" i="14"/>
  <c r="D80" i="14"/>
  <c r="D79" i="14"/>
  <c r="D78" i="14"/>
  <c r="D77" i="14"/>
  <c r="D76" i="14"/>
  <c r="D75" i="14"/>
  <c r="D74" i="14"/>
  <c r="D73" i="14"/>
  <c r="D72" i="14"/>
  <c r="D71" i="14"/>
  <c r="D70" i="14"/>
  <c r="E220" i="16"/>
  <c r="E219" i="16"/>
  <c r="E218" i="16"/>
  <c r="E217" i="16"/>
  <c r="E216" i="16"/>
  <c r="E215" i="16"/>
  <c r="E214" i="16"/>
  <c r="E213" i="16"/>
  <c r="E212" i="16"/>
  <c r="E211" i="16"/>
  <c r="E210" i="16"/>
  <c r="E209" i="16"/>
  <c r="E208" i="16"/>
  <c r="E207" i="16"/>
  <c r="E206" i="16"/>
  <c r="E205" i="16"/>
  <c r="E204" i="16"/>
  <c r="E203" i="16"/>
  <c r="E202" i="16"/>
  <c r="E201" i="16"/>
  <c r="E200" i="16"/>
  <c r="E199" i="16"/>
  <c r="E198" i="16"/>
  <c r="E197" i="16"/>
  <c r="E196" i="16"/>
  <c r="E195" i="16"/>
  <c r="E194" i="16"/>
  <c r="E193" i="16"/>
  <c r="E192" i="16"/>
  <c r="E191" i="16"/>
  <c r="E190" i="16"/>
  <c r="E189" i="16"/>
  <c r="E188" i="16"/>
  <c r="E187" i="16"/>
  <c r="E186" i="16"/>
  <c r="E185" i="16"/>
  <c r="E184" i="16"/>
  <c r="E183" i="16"/>
  <c r="E182" i="16"/>
  <c r="E181" i="16"/>
  <c r="E180" i="16"/>
  <c r="E179" i="16"/>
  <c r="E178" i="16"/>
  <c r="E177" i="16"/>
  <c r="E176" i="16"/>
  <c r="E175" i="16"/>
  <c r="E174" i="16"/>
  <c r="E173" i="16"/>
  <c r="E172" i="16"/>
  <c r="E171" i="16"/>
  <c r="E141" i="16" l="1"/>
  <c r="E142" i="16"/>
  <c r="E143" i="16"/>
  <c r="E144" i="16"/>
  <c r="E145" i="16"/>
  <c r="E146" i="16"/>
  <c r="E147" i="16"/>
  <c r="E148" i="16"/>
  <c r="E149" i="16"/>
  <c r="E150" i="16"/>
  <c r="E151" i="16"/>
  <c r="E152" i="16"/>
  <c r="E153" i="16"/>
  <c r="E154" i="16"/>
  <c r="E155" i="16"/>
  <c r="E156" i="16"/>
  <c r="E157" i="16"/>
  <c r="E158" i="16"/>
  <c r="E159" i="16"/>
  <c r="E160" i="16"/>
  <c r="E161" i="16"/>
  <c r="E162" i="16"/>
  <c r="E163" i="16"/>
  <c r="E164" i="16"/>
  <c r="E165" i="16"/>
  <c r="E166" i="16"/>
  <c r="E167" i="16"/>
  <c r="E168" i="16"/>
  <c r="E169" i="16"/>
  <c r="E170" i="16"/>
  <c r="E142" i="15"/>
  <c r="E143" i="15"/>
  <c r="E144" i="15"/>
  <c r="E145" i="15"/>
  <c r="E146" i="15"/>
  <c r="E147" i="15"/>
  <c r="E148" i="15"/>
  <c r="E149" i="15"/>
  <c r="E150" i="15"/>
  <c r="E151" i="15"/>
  <c r="E152" i="15"/>
  <c r="E153" i="15"/>
  <c r="E154" i="15"/>
  <c r="E155" i="15"/>
  <c r="E156" i="15"/>
  <c r="E157" i="15"/>
  <c r="E158" i="15"/>
  <c r="E159" i="15"/>
  <c r="E160" i="15"/>
  <c r="E161" i="15"/>
  <c r="E162" i="15"/>
  <c r="E163" i="15"/>
  <c r="E164" i="15"/>
  <c r="E165" i="15"/>
  <c r="E166" i="15"/>
  <c r="E167" i="15"/>
  <c r="E168" i="15"/>
  <c r="E169" i="15"/>
  <c r="E170" i="15"/>
  <c r="E171" i="15"/>
  <c r="E176" i="12"/>
  <c r="E177" i="12"/>
  <c r="E178" i="12"/>
  <c r="E179" i="12"/>
  <c r="E180" i="12"/>
  <c r="E181" i="12"/>
  <c r="E182" i="12"/>
  <c r="E183" i="12"/>
  <c r="E184" i="12"/>
  <c r="E185" i="12"/>
  <c r="E186" i="12"/>
  <c r="E187" i="12"/>
  <c r="E188" i="12"/>
  <c r="E189" i="12"/>
  <c r="E190" i="12"/>
  <c r="E191" i="12"/>
  <c r="E192" i="12"/>
  <c r="E193" i="12"/>
  <c r="E194" i="12"/>
  <c r="E195" i="12"/>
  <c r="E196" i="12"/>
  <c r="E197" i="12"/>
  <c r="E198" i="12"/>
  <c r="E199" i="12"/>
  <c r="E200" i="12"/>
  <c r="E201" i="12"/>
  <c r="E202" i="12"/>
  <c r="E203" i="12"/>
  <c r="E204" i="12"/>
  <c r="E205" i="12"/>
  <c r="E206" i="12"/>
  <c r="E207" i="12"/>
  <c r="E208" i="12"/>
  <c r="E209" i="12"/>
  <c r="E210" i="12"/>
  <c r="E211" i="12"/>
  <c r="E212" i="12"/>
  <c r="E213" i="12"/>
  <c r="E214" i="12"/>
  <c r="E215" i="12"/>
  <c r="E216" i="12"/>
  <c r="E217" i="12"/>
  <c r="E218" i="12"/>
  <c r="E219" i="12"/>
  <c r="E220" i="12"/>
  <c r="E221" i="12"/>
  <c r="E222" i="12"/>
  <c r="E223" i="12"/>
  <c r="E224" i="12"/>
  <c r="E225" i="12"/>
  <c r="E226" i="12"/>
  <c r="E227" i="12"/>
  <c r="E228" i="12"/>
  <c r="E229" i="12"/>
  <c r="E230" i="12"/>
  <c r="E231" i="12"/>
  <c r="E232" i="12"/>
  <c r="E233" i="12"/>
  <c r="E234" i="12"/>
  <c r="E235" i="12"/>
  <c r="E236" i="12"/>
  <c r="E237" i="12"/>
  <c r="E238" i="12"/>
  <c r="E239" i="12"/>
  <c r="E240" i="12"/>
  <c r="E241" i="12"/>
  <c r="E242" i="12"/>
  <c r="E243" i="12"/>
  <c r="E244" i="12"/>
  <c r="E245" i="12"/>
  <c r="E246" i="12"/>
  <c r="E247" i="12"/>
  <c r="E248" i="12"/>
  <c r="E249" i="12"/>
  <c r="E250" i="12"/>
  <c r="E251" i="12"/>
  <c r="E252" i="12"/>
  <c r="E253" i="12"/>
  <c r="E254" i="12"/>
  <c r="E255" i="12"/>
  <c r="E256" i="12"/>
  <c r="E257" i="12"/>
  <c r="E258" i="12"/>
  <c r="E259" i="12"/>
  <c r="E260" i="12"/>
  <c r="E261" i="12"/>
  <c r="E262" i="12"/>
  <c r="E263" i="12"/>
  <c r="E264" i="12"/>
  <c r="E265" i="12"/>
  <c r="E266" i="12"/>
  <c r="E267" i="12"/>
  <c r="E268" i="12"/>
  <c r="E269" i="12"/>
  <c r="E270" i="12"/>
  <c r="E271" i="12"/>
  <c r="E272" i="12"/>
  <c r="E273" i="12"/>
  <c r="E274" i="12"/>
  <c r="E275" i="12"/>
  <c r="B26" i="14"/>
  <c r="P32" i="11" l="1" a="1"/>
  <c r="P32" i="11" s="1"/>
  <c r="P33" i="11" s="1" a="1"/>
  <c r="P33" i="11" s="1"/>
  <c r="P34" i="11" l="1" a="1"/>
  <c r="P34" i="11" s="1"/>
  <c r="E33" i="11"/>
  <c r="F33" i="11"/>
  <c r="E34" i="11"/>
  <c r="F34" i="11"/>
  <c r="E35" i="11"/>
  <c r="F35" i="11"/>
  <c r="E36" i="11"/>
  <c r="F36" i="11"/>
  <c r="E37" i="11"/>
  <c r="F37" i="11"/>
  <c r="E38" i="11"/>
  <c r="F38" i="11"/>
  <c r="E39" i="11"/>
  <c r="F39" i="11"/>
  <c r="E40" i="11"/>
  <c r="F40" i="11"/>
  <c r="E41" i="11"/>
  <c r="F41" i="11"/>
  <c r="E42" i="11"/>
  <c r="F42" i="11"/>
  <c r="E43" i="11"/>
  <c r="F43" i="11"/>
  <c r="E44" i="11"/>
  <c r="F44" i="11"/>
  <c r="E45" i="11"/>
  <c r="F45" i="11"/>
  <c r="E46" i="11"/>
  <c r="F46" i="11"/>
  <c r="E47" i="11"/>
  <c r="F47" i="11"/>
  <c r="E48" i="11"/>
  <c r="F48" i="11"/>
  <c r="E49" i="11"/>
  <c r="F49" i="11"/>
  <c r="E50" i="11"/>
  <c r="F50" i="11"/>
  <c r="E51" i="11"/>
  <c r="F51" i="11"/>
  <c r="E52" i="11"/>
  <c r="F52" i="11"/>
  <c r="E53" i="11"/>
  <c r="F53" i="11"/>
  <c r="E54" i="11"/>
  <c r="F54" i="11"/>
  <c r="E55" i="11"/>
  <c r="F55" i="11"/>
  <c r="E56" i="11"/>
  <c r="F56" i="11"/>
  <c r="E57" i="11"/>
  <c r="F57" i="11"/>
  <c r="E58" i="11"/>
  <c r="F58" i="11"/>
  <c r="E59" i="11"/>
  <c r="F59" i="11"/>
  <c r="E60" i="11"/>
  <c r="F60" i="11"/>
  <c r="E61" i="11"/>
  <c r="F61" i="11"/>
  <c r="E62" i="11"/>
  <c r="F62" i="11"/>
  <c r="E63" i="11"/>
  <c r="F63" i="11"/>
  <c r="E64" i="11"/>
  <c r="F64" i="11"/>
  <c r="E65" i="11"/>
  <c r="F65" i="11"/>
  <c r="E66" i="11"/>
  <c r="F66" i="11"/>
  <c r="E67" i="11"/>
  <c r="F67" i="11"/>
  <c r="E68" i="11"/>
  <c r="F68" i="11"/>
  <c r="E69" i="11"/>
  <c r="F69" i="11"/>
  <c r="E70" i="11"/>
  <c r="F70" i="11"/>
  <c r="E71" i="11"/>
  <c r="F71" i="11"/>
  <c r="E72" i="11"/>
  <c r="F72" i="11"/>
  <c r="E73" i="11"/>
  <c r="F73" i="11"/>
  <c r="E74" i="11"/>
  <c r="F74" i="11"/>
  <c r="E75" i="11"/>
  <c r="F75" i="11"/>
  <c r="E76" i="11"/>
  <c r="F76" i="11"/>
  <c r="E77" i="11"/>
  <c r="F77" i="11"/>
  <c r="E78" i="11"/>
  <c r="F78" i="11"/>
  <c r="E79" i="11"/>
  <c r="F79" i="11"/>
  <c r="E80" i="11"/>
  <c r="F80" i="11"/>
  <c r="E81" i="11"/>
  <c r="F81" i="11"/>
  <c r="E32" i="11"/>
  <c r="P35" i="11" l="1" a="1"/>
  <c r="P35" i="11" s="1"/>
  <c r="P36" i="11" s="1" a="1"/>
  <c r="P36" i="11" s="1"/>
  <c r="D30" i="14"/>
  <c r="P37" i="11" l="1" a="1"/>
  <c r="P37" i="11" s="1"/>
  <c r="P38" i="11" s="1" a="1"/>
  <c r="P38" i="11" s="1"/>
  <c r="E2" i="13"/>
  <c r="E2" i="12"/>
  <c r="P39" i="11" l="1" a="1"/>
  <c r="P39" i="11" s="1"/>
  <c r="E27" i="13"/>
  <c r="E28" i="13"/>
  <c r="P40" i="11" l="1" a="1"/>
  <c r="P40" i="11" s="1"/>
  <c r="P41" i="11" s="1" a="1"/>
  <c r="P41" i="11" s="1"/>
  <c r="P42" i="11" s="1" a="1"/>
  <c r="P42" i="11" s="1"/>
  <c r="P43" i="11" s="1" a="1"/>
  <c r="P43" i="11" s="1"/>
  <c r="P44" i="11" s="1" a="1"/>
  <c r="P44" i="11" s="1"/>
  <c r="P45" i="11" s="1" a="1"/>
  <c r="P45" i="11" s="1"/>
  <c r="P46" i="11" s="1" a="1"/>
  <c r="P46" i="11" s="1"/>
  <c r="E26" i="12"/>
  <c r="P47" i="11" l="1" a="1"/>
  <c r="P47" i="11" s="1"/>
  <c r="P48" i="11" s="1" a="1"/>
  <c r="P48" i="11" s="1"/>
  <c r="P49" i="11" s="1" a="1"/>
  <c r="P49" i="11" s="1"/>
  <c r="P50" i="11" s="1" a="1"/>
  <c r="P50" i="11" s="1"/>
  <c r="P51" i="11" s="1" a="1"/>
  <c r="P51" i="11" s="1"/>
  <c r="P52" i="11" s="1" a="1"/>
  <c r="P52" i="11" s="1"/>
  <c r="P53" i="11" s="1" a="1"/>
  <c r="P53" i="11" s="1"/>
  <c r="P54" i="11" s="1" a="1"/>
  <c r="P54" i="11" s="1"/>
  <c r="P55" i="11" s="1" a="1"/>
  <c r="P55" i="11" s="1"/>
  <c r="P56" i="11" s="1" a="1"/>
  <c r="P56" i="11" s="1"/>
  <c r="P57" i="11" s="1" a="1"/>
  <c r="P57" i="11" s="1"/>
  <c r="P58" i="11" s="1" a="1"/>
  <c r="P58" i="11" s="1"/>
  <c r="P59" i="11" s="1" a="1"/>
  <c r="P59" i="11" s="1"/>
  <c r="P60" i="11" s="1" a="1"/>
  <c r="P60" i="11" s="1"/>
  <c r="P61" i="11" s="1" a="1"/>
  <c r="P61" i="11" s="1"/>
  <c r="P62" i="11" s="1" a="1"/>
  <c r="P62" i="11" s="1"/>
  <c r="P63" i="11" s="1" a="1"/>
  <c r="P63" i="11" s="1"/>
  <c r="P64" i="11" s="1" a="1"/>
  <c r="P64" i="11" s="1"/>
  <c r="P65" i="11" s="1" a="1"/>
  <c r="P65" i="11" s="1"/>
  <c r="P66" i="11" s="1" a="1"/>
  <c r="P66" i="11" s="1"/>
  <c r="P67" i="11" s="1" a="1"/>
  <c r="P67" i="11" s="1"/>
  <c r="P68" i="11" s="1" a="1"/>
  <c r="P68" i="11" s="1"/>
  <c r="P69" i="11" s="1" a="1"/>
  <c r="P69" i="11" s="1"/>
  <c r="P70" i="11" s="1" a="1"/>
  <c r="P70" i="11" s="1"/>
  <c r="P71" i="11" s="1" a="1"/>
  <c r="P71" i="11" s="1"/>
  <c r="P72" i="11" s="1" a="1"/>
  <c r="P72" i="11" s="1"/>
  <c r="P73" i="11" s="1" a="1"/>
  <c r="P73" i="11" s="1"/>
  <c r="P74" i="11" s="1" a="1"/>
  <c r="P74" i="11" s="1"/>
  <c r="P75" i="11" s="1" a="1"/>
  <c r="P75" i="11" s="1"/>
  <c r="P76" i="11" s="1" a="1"/>
  <c r="P76" i="11" s="1"/>
  <c r="P77" i="11" s="1" a="1"/>
  <c r="P77" i="11" s="1"/>
  <c r="P78" i="11" s="1" a="1"/>
  <c r="P78" i="11" s="1"/>
  <c r="P79" i="11" s="1" a="1"/>
  <c r="P79" i="11" s="1"/>
  <c r="P80" i="11" s="1" a="1"/>
  <c r="P80" i="11" s="1"/>
  <c r="P81" i="11" s="1" a="1"/>
  <c r="P81" i="11" s="1"/>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141" i="15" l="1"/>
  <c r="E140" i="15"/>
  <c r="E139" i="15"/>
  <c r="E138" i="15"/>
  <c r="E137" i="15"/>
  <c r="E136" i="15"/>
  <c r="E135" i="15"/>
  <c r="E134" i="15"/>
  <c r="E133" i="15"/>
  <c r="E132" i="15"/>
  <c r="E131" i="15"/>
  <c r="E130" i="15"/>
  <c r="E129" i="15"/>
  <c r="E128" i="15"/>
  <c r="E127" i="15"/>
  <c r="E126" i="15"/>
  <c r="E125" i="15"/>
  <c r="E124" i="15"/>
  <c r="E123" i="15"/>
  <c r="E122" i="15"/>
  <c r="E121" i="15"/>
  <c r="E120" i="15"/>
  <c r="E119" i="15"/>
  <c r="E118" i="15"/>
  <c r="E117" i="15"/>
  <c r="E116" i="15"/>
  <c r="E115" i="15"/>
  <c r="E114" i="15"/>
  <c r="E113" i="15"/>
  <c r="E112" i="15"/>
  <c r="E111" i="15"/>
  <c r="E110" i="15"/>
  <c r="E109" i="15"/>
  <c r="E108" i="15"/>
  <c r="E107" i="15"/>
  <c r="E106" i="15"/>
  <c r="E105" i="15"/>
  <c r="E104" i="15"/>
  <c r="E103" i="15"/>
  <c r="E102" i="15"/>
  <c r="E101" i="15"/>
  <c r="E100" i="15"/>
  <c r="E99" i="15"/>
  <c r="E98" i="15"/>
  <c r="E97" i="15"/>
  <c r="E96" i="15"/>
  <c r="E95" i="15"/>
  <c r="E94" i="15"/>
  <c r="E93" i="15"/>
  <c r="E92" i="15"/>
  <c r="E91" i="15"/>
  <c r="E90" i="15"/>
  <c r="E89" i="15"/>
  <c r="E88" i="15"/>
  <c r="E87" i="15"/>
  <c r="E86" i="15"/>
  <c r="E85" i="15"/>
  <c r="E84" i="15"/>
  <c r="E83" i="15"/>
  <c r="E82" i="15"/>
  <c r="E81" i="15"/>
  <c r="E80" i="15"/>
  <c r="E79" i="15"/>
  <c r="E78" i="15"/>
  <c r="E77" i="15"/>
  <c r="E76" i="15"/>
  <c r="E75" i="15"/>
  <c r="E74" i="15"/>
  <c r="E73" i="15"/>
  <c r="H25" i="16" l="1"/>
  <c r="H26" i="16"/>
  <c r="H27" i="16"/>
  <c r="H28" i="16"/>
  <c r="H29" i="16"/>
  <c r="H30" i="16"/>
  <c r="H31" i="16"/>
  <c r="H32" i="16"/>
  <c r="H33" i="16"/>
  <c r="H34" i="16"/>
  <c r="H35" i="16"/>
  <c r="H36" i="16"/>
  <c r="H37" i="16"/>
  <c r="H38" i="16"/>
  <c r="H39" i="16"/>
  <c r="H40" i="16"/>
  <c r="H41" i="16"/>
  <c r="H42" i="16"/>
  <c r="H43" i="16"/>
  <c r="H44" i="16"/>
  <c r="H45" i="16"/>
  <c r="H46" i="16"/>
  <c r="H47" i="16"/>
  <c r="H48" i="16"/>
  <c r="H49" i="16"/>
  <c r="H50" i="16"/>
  <c r="H51" i="16"/>
  <c r="H52" i="16"/>
  <c r="H53" i="16"/>
  <c r="H54" i="16"/>
  <c r="H55" i="16"/>
  <c r="H56" i="16"/>
  <c r="H57" i="16"/>
  <c r="H58" i="16"/>
  <c r="H59" i="16"/>
  <c r="H60" i="16"/>
  <c r="H61" i="16"/>
  <c r="H62" i="16"/>
  <c r="H63" i="16"/>
  <c r="H24" i="16"/>
  <c r="H26" i="15"/>
  <c r="H27" i="15"/>
  <c r="H28" i="15"/>
  <c r="H29" i="15"/>
  <c r="H30" i="15"/>
  <c r="H31" i="15"/>
  <c r="H32" i="15"/>
  <c r="H33" i="15"/>
  <c r="H34" i="15"/>
  <c r="H35" i="15"/>
  <c r="H36" i="15"/>
  <c r="H37" i="15"/>
  <c r="H38" i="15"/>
  <c r="H39" i="15"/>
  <c r="H40" i="15"/>
  <c r="H41" i="15"/>
  <c r="H42" i="15"/>
  <c r="H43" i="15"/>
  <c r="H44" i="15"/>
  <c r="H45" i="15"/>
  <c r="H46" i="15"/>
  <c r="H47" i="15"/>
  <c r="H48" i="15"/>
  <c r="H49" i="15"/>
  <c r="H50" i="15"/>
  <c r="H51" i="15"/>
  <c r="H52" i="15"/>
  <c r="H53" i="15"/>
  <c r="H54" i="15"/>
  <c r="H55" i="15"/>
  <c r="H56" i="15"/>
  <c r="H57" i="15"/>
  <c r="H58" i="15"/>
  <c r="H59" i="15"/>
  <c r="H60" i="15"/>
  <c r="H61" i="15"/>
  <c r="H62" i="15"/>
  <c r="H63" i="15"/>
  <c r="H64" i="15"/>
  <c r="H25" i="15"/>
  <c r="F32" i="11" l="1"/>
  <c r="N32" i="11" l="1" a="1"/>
  <c r="N32" i="11" s="1"/>
  <c r="N33" i="11" l="1" a="1"/>
  <c r="N33" i="11" s="1"/>
  <c r="N34" i="11" s="1" a="1"/>
  <c r="N34" i="11" s="1"/>
  <c r="N35" i="11" l="1" a="1"/>
  <c r="N35" i="11" s="1"/>
  <c r="N36" i="11" s="1" a="1"/>
  <c r="N36" i="11" s="1"/>
  <c r="N37" i="11" s="1" a="1"/>
  <c r="N37" i="11" s="1"/>
  <c r="N38" i="11" s="1" a="1"/>
  <c r="N38" i="11" s="1"/>
  <c r="N39" i="11" s="1" a="1"/>
  <c r="N39" i="11" s="1"/>
  <c r="E72" i="16"/>
  <c r="E71" i="16"/>
  <c r="N40" i="11" l="1" a="1"/>
  <c r="N40" i="11" s="1"/>
  <c r="N41" i="11" l="1" a="1"/>
  <c r="N41" i="11" s="1"/>
  <c r="E140" i="16"/>
  <c r="E139" i="16"/>
  <c r="E138" i="16"/>
  <c r="E137" i="16"/>
  <c r="E136" i="16"/>
  <c r="E135" i="16"/>
  <c r="E134" i="16"/>
  <c r="E133" i="16"/>
  <c r="E132" i="16"/>
  <c r="E131" i="16"/>
  <c r="E130" i="16"/>
  <c r="E129" i="16"/>
  <c r="E128" i="16"/>
  <c r="E127" i="16"/>
  <c r="E126" i="16"/>
  <c r="E125" i="16"/>
  <c r="E124" i="16"/>
  <c r="E123" i="16"/>
  <c r="E122" i="16"/>
  <c r="E121" i="16"/>
  <c r="E120" i="16"/>
  <c r="E119" i="16"/>
  <c r="E118" i="16"/>
  <c r="E117" i="16"/>
  <c r="E116" i="16"/>
  <c r="E115" i="16"/>
  <c r="E114" i="16"/>
  <c r="E113" i="16"/>
  <c r="E112" i="16"/>
  <c r="E111" i="16"/>
  <c r="E110" i="16"/>
  <c r="E109" i="16"/>
  <c r="E108" i="16"/>
  <c r="E107" i="16"/>
  <c r="E106" i="16"/>
  <c r="E105" i="16"/>
  <c r="E104" i="16"/>
  <c r="E103" i="16"/>
  <c r="E102" i="16"/>
  <c r="E101" i="16"/>
  <c r="E100" i="16"/>
  <c r="E99" i="16"/>
  <c r="E98" i="16"/>
  <c r="E97" i="16"/>
  <c r="E96" i="16"/>
  <c r="E95" i="16"/>
  <c r="E94" i="16"/>
  <c r="E93" i="16"/>
  <c r="E92" i="16"/>
  <c r="E91" i="16"/>
  <c r="E90" i="16"/>
  <c r="E89" i="16"/>
  <c r="E88" i="16"/>
  <c r="E87" i="16"/>
  <c r="E86" i="16"/>
  <c r="E85" i="16"/>
  <c r="E84" i="16"/>
  <c r="E83" i="16"/>
  <c r="E82" i="16"/>
  <c r="E81" i="16"/>
  <c r="E80" i="16"/>
  <c r="E79" i="16"/>
  <c r="E78" i="16"/>
  <c r="E77" i="16"/>
  <c r="E76" i="16"/>
  <c r="E75" i="16"/>
  <c r="E74" i="16"/>
  <c r="E73" i="16"/>
  <c r="N42" i="11" l="1" a="1"/>
  <c r="N42" i="11" s="1"/>
  <c r="F2" i="15"/>
  <c r="E2" i="14"/>
  <c r="N43" i="11" l="1" a="1"/>
  <c r="N43" i="11" s="1"/>
  <c r="W31" i="14"/>
  <c r="W32" i="14"/>
  <c r="W33" i="14"/>
  <c r="W34" i="14"/>
  <c r="W35" i="14"/>
  <c r="W36" i="14"/>
  <c r="W37" i="14"/>
  <c r="W38" i="14"/>
  <c r="W39" i="14"/>
  <c r="W40" i="14"/>
  <c r="W41" i="14"/>
  <c r="W42" i="14"/>
  <c r="W43" i="14"/>
  <c r="W44" i="14"/>
  <c r="W45" i="14"/>
  <c r="W46" i="14"/>
  <c r="W47" i="14"/>
  <c r="W48" i="14"/>
  <c r="W49" i="14"/>
  <c r="W50" i="14"/>
  <c r="W51" i="14"/>
  <c r="W52" i="14"/>
  <c r="W53" i="14"/>
  <c r="W54" i="14"/>
  <c r="W55" i="14"/>
  <c r="W56" i="14"/>
  <c r="W57" i="14"/>
  <c r="W58" i="14"/>
  <c r="W59" i="14"/>
  <c r="W60" i="14"/>
  <c r="W61" i="14"/>
  <c r="W62" i="14"/>
  <c r="W63" i="14"/>
  <c r="W64" i="14"/>
  <c r="W65" i="14"/>
  <c r="W66" i="14"/>
  <c r="W67" i="14"/>
  <c r="W68" i="14"/>
  <c r="W69" i="14"/>
  <c r="W70" i="14"/>
  <c r="W30" i="14"/>
  <c r="Z30" i="14"/>
  <c r="Z31" i="14" s="1" a="1"/>
  <c r="Z31" i="14" s="1"/>
  <c r="B27" i="14" s="1"/>
  <c r="N44" i="11" l="1" a="1"/>
  <c r="N44" i="11" s="1"/>
  <c r="X29"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E37" i="12"/>
  <c r="E38" i="12"/>
  <c r="E39" i="12"/>
  <c r="E40" i="12"/>
  <c r="E41" i="12"/>
  <c r="E42" i="12"/>
  <c r="E43" i="12"/>
  <c r="E44" i="12"/>
  <c r="E45" i="12"/>
  <c r="E46" i="12"/>
  <c r="E47" i="12"/>
  <c r="E48" i="12"/>
  <c r="E49" i="12"/>
  <c r="E50" i="12"/>
  <c r="E51" i="12"/>
  <c r="E52" i="12"/>
  <c r="E53" i="12"/>
  <c r="E54" i="12"/>
  <c r="E55" i="12"/>
  <c r="E56" i="12"/>
  <c r="E57" i="12"/>
  <c r="E58" i="12"/>
  <c r="E59" i="12"/>
  <c r="E60" i="12"/>
  <c r="E61" i="12"/>
  <c r="E62" i="12"/>
  <c r="E63" i="12"/>
  <c r="E64" i="12"/>
  <c r="E65" i="12"/>
  <c r="E66" i="12"/>
  <c r="E67" i="12"/>
  <c r="E68" i="12"/>
  <c r="E69" i="12"/>
  <c r="E70" i="12"/>
  <c r="E71" i="12"/>
  <c r="E72" i="12"/>
  <c r="E73" i="12"/>
  <c r="E74" i="12"/>
  <c r="E75" i="12"/>
  <c r="E76" i="12"/>
  <c r="E77" i="12"/>
  <c r="E78" i="12"/>
  <c r="E79" i="12"/>
  <c r="E80" i="12"/>
  <c r="E81" i="12"/>
  <c r="E82" i="12"/>
  <c r="E83" i="12"/>
  <c r="E84" i="12"/>
  <c r="E85" i="12"/>
  <c r="E86" i="12"/>
  <c r="E87" i="12"/>
  <c r="E88" i="12"/>
  <c r="E89" i="12"/>
  <c r="E90" i="12"/>
  <c r="E91" i="12"/>
  <c r="E92" i="12"/>
  <c r="E93" i="12"/>
  <c r="E94" i="12"/>
  <c r="E95" i="12"/>
  <c r="E96" i="12"/>
  <c r="E97" i="12"/>
  <c r="E98" i="12"/>
  <c r="E99" i="12"/>
  <c r="E100" i="12"/>
  <c r="E101" i="12"/>
  <c r="E102" i="12"/>
  <c r="E103" i="12"/>
  <c r="E104" i="12"/>
  <c r="E105" i="12"/>
  <c r="E106" i="12"/>
  <c r="E107" i="12"/>
  <c r="E108" i="12"/>
  <c r="E109" i="12"/>
  <c r="E110" i="12"/>
  <c r="E111" i="12"/>
  <c r="E112" i="12"/>
  <c r="E113" i="12"/>
  <c r="E114" i="12"/>
  <c r="E115" i="12"/>
  <c r="E116" i="12"/>
  <c r="E117" i="12"/>
  <c r="E118" i="12"/>
  <c r="E119" i="12"/>
  <c r="E120" i="12"/>
  <c r="E121" i="12"/>
  <c r="E122" i="12"/>
  <c r="E123" i="12"/>
  <c r="E124" i="12"/>
  <c r="E125" i="12"/>
  <c r="E126" i="12"/>
  <c r="E127" i="12"/>
  <c r="E128" i="12"/>
  <c r="E129" i="12"/>
  <c r="E130" i="12"/>
  <c r="E131" i="12"/>
  <c r="E132" i="12"/>
  <c r="E133" i="12"/>
  <c r="E134" i="12"/>
  <c r="E135" i="12"/>
  <c r="E136" i="12"/>
  <c r="E137" i="12"/>
  <c r="E138" i="12"/>
  <c r="E139" i="12"/>
  <c r="E140" i="12"/>
  <c r="E141" i="12"/>
  <c r="E142" i="12"/>
  <c r="E143" i="12"/>
  <c r="E144" i="12"/>
  <c r="E145" i="12"/>
  <c r="E146" i="12"/>
  <c r="E147" i="12"/>
  <c r="E148" i="12"/>
  <c r="E149" i="12"/>
  <c r="E150" i="12"/>
  <c r="E151" i="12"/>
  <c r="E152" i="12"/>
  <c r="E153" i="12"/>
  <c r="E154" i="12"/>
  <c r="E155" i="12"/>
  <c r="E156" i="12"/>
  <c r="E157" i="12"/>
  <c r="E158" i="12"/>
  <c r="E159" i="12"/>
  <c r="E160" i="12"/>
  <c r="E161" i="12"/>
  <c r="E162" i="12"/>
  <c r="E163" i="12"/>
  <c r="E164" i="12"/>
  <c r="E165" i="12"/>
  <c r="E166" i="12"/>
  <c r="E167" i="12"/>
  <c r="E168" i="12"/>
  <c r="E169" i="12"/>
  <c r="E170" i="12"/>
  <c r="E171" i="12"/>
  <c r="E172" i="12"/>
  <c r="E173" i="12"/>
  <c r="E174" i="12"/>
  <c r="E175" i="12"/>
  <c r="E27" i="12"/>
  <c r="E28" i="12"/>
  <c r="E29" i="12"/>
  <c r="E30" i="12"/>
  <c r="E31" i="12"/>
  <c r="E32" i="12"/>
  <c r="E33" i="12"/>
  <c r="E34" i="12"/>
  <c r="E35" i="12"/>
  <c r="E36" i="12"/>
  <c r="E72" i="15"/>
  <c r="N45" i="11" l="1" a="1"/>
  <c r="N45" i="11" s="1"/>
  <c r="T21" i="16"/>
  <c r="X28" i="16"/>
  <c r="X29" i="16" s="1" a="1"/>
  <c r="X29" i="16" s="1"/>
  <c r="B68" i="16" s="1"/>
  <c r="T25" i="16"/>
  <c r="T26" i="16"/>
  <c r="T27" i="16"/>
  <c r="T28" i="16"/>
  <c r="T29" i="16"/>
  <c r="T30" i="16"/>
  <c r="T31" i="16"/>
  <c r="T32" i="16"/>
  <c r="T33" i="16"/>
  <c r="T34" i="16"/>
  <c r="T35" i="16"/>
  <c r="T36" i="16"/>
  <c r="T37" i="16"/>
  <c r="T38" i="16"/>
  <c r="T39" i="16"/>
  <c r="T40" i="16"/>
  <c r="T41" i="16"/>
  <c r="T42" i="16"/>
  <c r="T43" i="16"/>
  <c r="T44" i="16"/>
  <c r="T45" i="16"/>
  <c r="T46" i="16"/>
  <c r="T47" i="16"/>
  <c r="T48" i="16"/>
  <c r="T49" i="16"/>
  <c r="T50" i="16"/>
  <c r="T51" i="16"/>
  <c r="T52" i="16"/>
  <c r="T53" i="16"/>
  <c r="T54" i="16"/>
  <c r="T55" i="16"/>
  <c r="T56" i="16"/>
  <c r="T57" i="16"/>
  <c r="T58" i="16"/>
  <c r="T59" i="16"/>
  <c r="T60" i="16"/>
  <c r="T61" i="16"/>
  <c r="T62" i="16"/>
  <c r="T63" i="16"/>
  <c r="T24" i="16"/>
  <c r="X25" i="16"/>
  <c r="X26" i="16" s="1" a="1"/>
  <c r="X26" i="16" s="1"/>
  <c r="B22" i="16" s="1"/>
  <c r="Z29" i="15"/>
  <c r="Z30" i="15" s="1" a="1"/>
  <c r="Z30" i="15" s="1"/>
  <c r="B69" i="15" s="1"/>
  <c r="T25" i="15"/>
  <c r="W41" i="15"/>
  <c r="W42" i="15"/>
  <c r="W43" i="15"/>
  <c r="W44" i="15"/>
  <c r="W45" i="15"/>
  <c r="W46" i="15"/>
  <c r="W47" i="15"/>
  <c r="W48" i="15"/>
  <c r="W49" i="15"/>
  <c r="W50" i="15"/>
  <c r="W51" i="15"/>
  <c r="W52" i="15"/>
  <c r="W53" i="15"/>
  <c r="W54" i="15"/>
  <c r="W55" i="15"/>
  <c r="W56" i="15"/>
  <c r="W57" i="15"/>
  <c r="W58" i="15"/>
  <c r="W59" i="15"/>
  <c r="W60" i="15"/>
  <c r="W61" i="15"/>
  <c r="W62" i="15"/>
  <c r="W63" i="15"/>
  <c r="W64" i="15"/>
  <c r="W26" i="15"/>
  <c r="W27" i="15"/>
  <c r="W28" i="15"/>
  <c r="W29" i="15"/>
  <c r="W30" i="15"/>
  <c r="W31" i="15"/>
  <c r="W32" i="15"/>
  <c r="W33" i="15"/>
  <c r="W34" i="15"/>
  <c r="W35" i="15"/>
  <c r="W36" i="15"/>
  <c r="W37" i="15"/>
  <c r="W38" i="15"/>
  <c r="W39" i="15"/>
  <c r="W40" i="15"/>
  <c r="W25" i="15"/>
  <c r="Z26" i="15"/>
  <c r="Z27" i="15" s="1" a="1"/>
  <c r="Z27" i="15" s="1"/>
  <c r="B23" i="15" s="1"/>
  <c r="Z30" i="13"/>
  <c r="Z31" i="13"/>
  <c r="Z32" i="13"/>
  <c r="Z33" i="13"/>
  <c r="Z34" i="13"/>
  <c r="Z35" i="13"/>
  <c r="Z36" i="13"/>
  <c r="Z37" i="13"/>
  <c r="Z38" i="13"/>
  <c r="Z39" i="13"/>
  <c r="Z40" i="13"/>
  <c r="Z41" i="13"/>
  <c r="Z42" i="13"/>
  <c r="Z43" i="13"/>
  <c r="Z44" i="13"/>
  <c r="Z45" i="13"/>
  <c r="Z46" i="13"/>
  <c r="Z47" i="13"/>
  <c r="Z48" i="13"/>
  <c r="Z49" i="13"/>
  <c r="Z50" i="13"/>
  <c r="Z51" i="13"/>
  <c r="Z52" i="13"/>
  <c r="Z53" i="13"/>
  <c r="Z54" i="13"/>
  <c r="Z55" i="13"/>
  <c r="Z56" i="13"/>
  <c r="Z57" i="13"/>
  <c r="Z58" i="13"/>
  <c r="Z59" i="13"/>
  <c r="Z60" i="13"/>
  <c r="Z61" i="13"/>
  <c r="Z62" i="13"/>
  <c r="Z63" i="13"/>
  <c r="Z64" i="13"/>
  <c r="Z65" i="13"/>
  <c r="Z66" i="13"/>
  <c r="Z67" i="13"/>
  <c r="Z68" i="13"/>
  <c r="Z69" i="13"/>
  <c r="Z70" i="13"/>
  <c r="Z71" i="13"/>
  <c r="Z72" i="13"/>
  <c r="Z73" i="13"/>
  <c r="Z74" i="13"/>
  <c r="Z75" i="13"/>
  <c r="Z76" i="13"/>
  <c r="Z28" i="13"/>
  <c r="Z29" i="13"/>
  <c r="Z27" i="13"/>
  <c r="AC29" i="13"/>
  <c r="AC30" i="13" s="1" a="1"/>
  <c r="AC30" i="13" s="1"/>
  <c r="B24" i="13" s="1"/>
  <c r="AB29" i="12"/>
  <c r="AB30" i="12" s="1" a="1"/>
  <c r="AB30" i="12" s="1"/>
  <c r="B23" i="12" s="1"/>
  <c r="N46" i="11" l="1" a="1"/>
  <c r="N46" i="11" s="1"/>
  <c r="N47" i="11" s="1" a="1"/>
  <c r="N47" i="11" s="1"/>
  <c r="N48" i="11" s="1" a="1"/>
  <c r="N48" i="11" s="1"/>
  <c r="N49" i="11" s="1" a="1"/>
  <c r="N49" i="11" s="1"/>
  <c r="N50" i="11" s="1" a="1"/>
  <c r="N50" i="11" s="1"/>
  <c r="N51" i="11" s="1" a="1"/>
  <c r="N51" i="11" s="1"/>
  <c r="N52" i="11" s="1" a="1"/>
  <c r="N52" i="11" s="1"/>
  <c r="N53" i="11" s="1" a="1"/>
  <c r="N53" i="11" s="1"/>
  <c r="N54" i="11" s="1" a="1"/>
  <c r="N54" i="11" s="1"/>
  <c r="N55" i="11" s="1" a="1"/>
  <c r="N55" i="11" s="1"/>
  <c r="N56" i="11" s="1" a="1"/>
  <c r="N56" i="11" s="1"/>
  <c r="N57" i="11" s="1" a="1"/>
  <c r="N57" i="11" s="1"/>
  <c r="N58" i="11" s="1" a="1"/>
  <c r="N58" i="11" s="1"/>
  <c r="N59" i="11" s="1" a="1"/>
  <c r="N59" i="11" s="1"/>
  <c r="N60" i="11" s="1" a="1"/>
  <c r="N60" i="11" s="1"/>
  <c r="N61" i="11" s="1" a="1"/>
  <c r="N61" i="11" s="1"/>
  <c r="N62" i="11" s="1" a="1"/>
  <c r="N62" i="11" s="1"/>
  <c r="N63" i="11" s="1" a="1"/>
  <c r="N63" i="11" s="1"/>
  <c r="N64" i="11" s="1" a="1"/>
  <c r="N64" i="11" s="1"/>
  <c r="N65" i="11" s="1" a="1"/>
  <c r="N65" i="11" s="1"/>
  <c r="N66" i="11" s="1" a="1"/>
  <c r="N66" i="11" s="1"/>
  <c r="N67" i="11" s="1" a="1"/>
  <c r="N67" i="11" s="1"/>
  <c r="N68" i="11" s="1" a="1"/>
  <c r="N68" i="11" s="1"/>
  <c r="N69" i="11" s="1" a="1"/>
  <c r="N69" i="11" s="1"/>
  <c r="N70" i="11" s="1" a="1"/>
  <c r="N70" i="11" s="1"/>
  <c r="N71" i="11" s="1" a="1"/>
  <c r="N71" i="11" s="1"/>
  <c r="N72" i="11" s="1" a="1"/>
  <c r="N72" i="11" s="1"/>
  <c r="N73" i="11" s="1" a="1"/>
  <c r="N73" i="11" s="1"/>
  <c r="N74" i="11" s="1" a="1"/>
  <c r="N74" i="11" s="1"/>
  <c r="N75" i="11" s="1" a="1"/>
  <c r="N75" i="11" s="1"/>
  <c r="N76" i="11" s="1" a="1"/>
  <c r="N76" i="11" s="1"/>
  <c r="N77" i="11" s="1" a="1"/>
  <c r="N77" i="11" s="1"/>
  <c r="N78" i="11" s="1" a="1"/>
  <c r="N78" i="11" s="1"/>
  <c r="N79" i="11" s="1" a="1"/>
  <c r="N79" i="11" s="1"/>
  <c r="N80" i="11" s="1" a="1"/>
  <c r="N80" i="11" s="1"/>
  <c r="N81" i="11" s="1" a="1"/>
  <c r="N81" i="11" s="1"/>
  <c r="AA26" i="13"/>
  <c r="U23" i="16"/>
  <c r="C22" i="16" s="1"/>
  <c r="X24" i="15"/>
  <c r="C23" i="15" s="1"/>
  <c r="V33" i="11"/>
  <c r="V34" i="11"/>
  <c r="V35" i="11"/>
  <c r="V36" i="11"/>
  <c r="V37" i="11"/>
  <c r="V38" i="11"/>
  <c r="V39" i="11"/>
  <c r="V40" i="11"/>
  <c r="V41" i="11"/>
  <c r="V42" i="11"/>
  <c r="V43" i="11"/>
  <c r="V44" i="11"/>
  <c r="V45" i="11"/>
  <c r="V46" i="11"/>
  <c r="V47" i="11"/>
  <c r="V48" i="11"/>
  <c r="V49" i="11"/>
  <c r="V50" i="11"/>
  <c r="V51" i="11"/>
  <c r="V52" i="11"/>
  <c r="V53" i="11"/>
  <c r="V54" i="11"/>
  <c r="V55" i="11"/>
  <c r="V56" i="11"/>
  <c r="V57" i="11"/>
  <c r="V58" i="11"/>
  <c r="V59" i="11"/>
  <c r="V60" i="11"/>
  <c r="V61" i="11"/>
  <c r="V62" i="11"/>
  <c r="V63" i="11"/>
  <c r="V64" i="11"/>
  <c r="V65" i="11"/>
  <c r="V66" i="11"/>
  <c r="V67" i="11"/>
  <c r="V68" i="11"/>
  <c r="V69" i="11"/>
  <c r="V70" i="11"/>
  <c r="V71" i="11"/>
  <c r="V72" i="11"/>
  <c r="V73" i="11"/>
  <c r="V74" i="11"/>
  <c r="V75" i="11"/>
  <c r="V76" i="11"/>
  <c r="V77" i="11"/>
  <c r="V78" i="11"/>
  <c r="V79" i="11"/>
  <c r="V80" i="11"/>
  <c r="V81" i="11"/>
  <c r="V32" i="11"/>
  <c r="W31" i="11" l="1"/>
  <c r="C30" i="11" s="1"/>
  <c r="T32" i="11"/>
  <c r="AB27" i="11" l="1"/>
  <c r="AB28" i="11" s="1" a="1"/>
  <c r="AB28" i="11" s="1"/>
  <c r="B30" i="11" s="1"/>
  <c r="O32" i="11" l="1"/>
  <c r="M32" i="11"/>
</calcChain>
</file>

<file path=xl/sharedStrings.xml><?xml version="1.0" encoding="utf-8"?>
<sst xmlns="http://schemas.openxmlformats.org/spreadsheetml/2006/main" count="2132" uniqueCount="1466">
  <si>
    <t>Part 1 - Facility Information</t>
  </si>
  <si>
    <t>Instructions: Complete the following facility information.</t>
  </si>
  <si>
    <t>Facility Name:</t>
  </si>
  <si>
    <t>CASRN:</t>
  </si>
  <si>
    <t>Is the Facility US based?</t>
  </si>
  <si>
    <t>Part 1- Facility Information</t>
  </si>
  <si>
    <t>Part 2 - Production &amp; Transformation Process Information</t>
  </si>
  <si>
    <t>Country</t>
  </si>
  <si>
    <t xml:space="preserve">ALASKA </t>
  </si>
  <si>
    <t xml:space="preserve">ALABAMA </t>
  </si>
  <si>
    <t xml:space="preserve">ARKANSAS </t>
  </si>
  <si>
    <t xml:space="preserve">ARIZONA </t>
  </si>
  <si>
    <t xml:space="preserve">CALIFORNIA </t>
  </si>
  <si>
    <t xml:space="preserve">COLORADO </t>
  </si>
  <si>
    <t xml:space="preserve">CONNECTICUT </t>
  </si>
  <si>
    <t xml:space="preserve">DELAWARE </t>
  </si>
  <si>
    <t>DISTRICT OF COLUMBIA</t>
  </si>
  <si>
    <t xml:space="preserve">FLORIDA </t>
  </si>
  <si>
    <t xml:space="preserve">GEORGIA </t>
  </si>
  <si>
    <t xml:space="preserve">HAWAII </t>
  </si>
  <si>
    <t xml:space="preserve">IOWA </t>
  </si>
  <si>
    <t xml:space="preserve">IDAHO </t>
  </si>
  <si>
    <t xml:space="preserve">ILLINOIS </t>
  </si>
  <si>
    <t xml:space="preserve">INDIANA </t>
  </si>
  <si>
    <t xml:space="preserve">KANSAS </t>
  </si>
  <si>
    <t xml:space="preserve">KENTUCKY </t>
  </si>
  <si>
    <t xml:space="preserve">LOUISIANA </t>
  </si>
  <si>
    <t xml:space="preserve">MASSACHUSETTS </t>
  </si>
  <si>
    <t xml:space="preserve">MARYLAND </t>
  </si>
  <si>
    <t xml:space="preserve">MAINE </t>
  </si>
  <si>
    <t xml:space="preserve">MICHIGAN </t>
  </si>
  <si>
    <t xml:space="preserve">MINNESOTA </t>
  </si>
  <si>
    <t xml:space="preserve">MISSOURI </t>
  </si>
  <si>
    <t xml:space="preserve">MISSISSIPPI </t>
  </si>
  <si>
    <t xml:space="preserve">MONTANA </t>
  </si>
  <si>
    <t xml:space="preserve">NORTH CAROLINA </t>
  </si>
  <si>
    <t xml:space="preserve">NORTH DAKOTA </t>
  </si>
  <si>
    <t xml:space="preserve">NEBRASKA </t>
  </si>
  <si>
    <t xml:space="preserve">NEW HAMPSHIRE </t>
  </si>
  <si>
    <t xml:space="preserve">NEW JERSEY </t>
  </si>
  <si>
    <t xml:space="preserve">NEW MEXICO </t>
  </si>
  <si>
    <t xml:space="preserve">NEVADA </t>
  </si>
  <si>
    <t xml:space="preserve">NEW YORK </t>
  </si>
  <si>
    <t xml:space="preserve">OHIO </t>
  </si>
  <si>
    <t xml:space="preserve">OKLAHOMA </t>
  </si>
  <si>
    <t xml:space="preserve">OREGON </t>
  </si>
  <si>
    <t xml:space="preserve">PENNSYLVANIA </t>
  </si>
  <si>
    <t xml:space="preserve">RHODE ISLAND </t>
  </si>
  <si>
    <t xml:space="preserve">SOUTH CAROLINA </t>
  </si>
  <si>
    <t xml:space="preserve">SOUTH DAKOTA </t>
  </si>
  <si>
    <t xml:space="preserve">TENNESSEE </t>
  </si>
  <si>
    <t xml:space="preserve">TEXAS </t>
  </si>
  <si>
    <t xml:space="preserve">UTAH </t>
  </si>
  <si>
    <t xml:space="preserve">VIRGINIA </t>
  </si>
  <si>
    <t xml:space="preserve">VERMONT </t>
  </si>
  <si>
    <t xml:space="preserve">WASHINGTON </t>
  </si>
  <si>
    <t xml:space="preserve">WISCONSIN </t>
  </si>
  <si>
    <t xml:space="preserve">WEST VIRGINIA </t>
  </si>
  <si>
    <t xml:space="preserve">WYOMING </t>
  </si>
  <si>
    <t>Other F-GHG:</t>
  </si>
  <si>
    <t xml:space="preserve">F-GHGs from Table A-1 </t>
  </si>
  <si>
    <t>Nitrous Oxide</t>
  </si>
  <si>
    <t>Sevoflurane</t>
  </si>
  <si>
    <t>Nitrogen trifluoride</t>
  </si>
  <si>
    <t>Sulfur hexafluoride</t>
  </si>
  <si>
    <t>HFE-449sl, (HFE-7100) Isomer blend</t>
  </si>
  <si>
    <t>HFE-569sf2, (HFE-7200) Isomer blend</t>
  </si>
  <si>
    <t>Perfluorocyclopropane</t>
  </si>
  <si>
    <t>Perfluorocyclobutane</t>
  </si>
  <si>
    <t>Trifluoromethyl sulphur pentafluoride</t>
  </si>
  <si>
    <t>(Octafluorotetramethy-lene)hydroxymethyl group</t>
  </si>
  <si>
    <t>2,2,3,3,3-pentafluoropropanol</t>
  </si>
  <si>
    <t>Bis(trifluoromethyl)-methanol</t>
  </si>
  <si>
    <t>Part 3 - On-Site Destruction Information</t>
  </si>
  <si>
    <t>Reactant List</t>
  </si>
  <si>
    <t>State List</t>
  </si>
  <si>
    <t>HFC-245eb</t>
  </si>
  <si>
    <t>HFC-245fa</t>
  </si>
  <si>
    <t>HCC-240fa</t>
  </si>
  <si>
    <t>CO</t>
  </si>
  <si>
    <t>Acetylene (C2H2)</t>
  </si>
  <si>
    <t>Ammonium Nitrate (NH4NO3)</t>
  </si>
  <si>
    <t>Antimony trifluoride (SbF3)</t>
  </si>
  <si>
    <t>Bromoform (CHBr3)</t>
  </si>
  <si>
    <t>Butene (C4H8)</t>
  </si>
  <si>
    <t>C2F4</t>
  </si>
  <si>
    <t>C3F6</t>
  </si>
  <si>
    <t>CFC-12</t>
  </si>
  <si>
    <t>CFC-13</t>
  </si>
  <si>
    <t>Chloroform (CHCl3)</t>
  </si>
  <si>
    <t>Cobalt fluoride (CoF3)</t>
  </si>
  <si>
    <t>Ethylene (C2H4)</t>
  </si>
  <si>
    <t>Fluorine (F2)</t>
  </si>
  <si>
    <t>HCFC-124</t>
  </si>
  <si>
    <t>HCFC-142b</t>
  </si>
  <si>
    <t>HCFC-22</t>
  </si>
  <si>
    <t>Hexafluoroacetone (CF3-CO-CF3)</t>
  </si>
  <si>
    <t>HFC-1234ze</t>
  </si>
  <si>
    <t>HFIP (1,1,1,3,3,3-hexafluoro-2-propanol)</t>
  </si>
  <si>
    <t>Hydrofluoric acid (HF)</t>
  </si>
  <si>
    <t>Hydrogen (H2)</t>
  </si>
  <si>
    <t>Mercury Fluoride (Hg2F2)</t>
  </si>
  <si>
    <t>Methylene chloride (DCM)</t>
  </si>
  <si>
    <t>Naphtha</t>
  </si>
  <si>
    <t>Nitrogen Trifluoride (NF3)</t>
  </si>
  <si>
    <t>Perchloroethylene (Cl2C=CCl2)</t>
  </si>
  <si>
    <t>PFA (paraformaldehyde)</t>
  </si>
  <si>
    <t>Silicon carbide (SiC)</t>
  </si>
  <si>
    <t>Sulfur</t>
  </si>
  <si>
    <t>Sulfuric Acid (H2SO4)</t>
  </si>
  <si>
    <t>Trichloroethylene (C2HCl3)</t>
  </si>
  <si>
    <t>Vinyl chloride (CH2=CHCl)</t>
  </si>
  <si>
    <t>Other reactant not listed</t>
  </si>
  <si>
    <t>Part 2b - Transformation Process Information</t>
  </si>
  <si>
    <t>CASRN</t>
  </si>
  <si>
    <t>GHGRP ID:</t>
  </si>
  <si>
    <t>Reporting Period:</t>
  </si>
  <si>
    <t>Specify f-GHG Category for Purposes of Estimating GWP (1 of 3) (if necessary) [98.3(c)(5)(ii)]</t>
  </si>
  <si>
    <t>Fully fluorinated GHGs; GWP = 10,000</t>
  </si>
  <si>
    <t>Saturated HFCs with 3 or more carbon-hydrogen bonds; GWP = 930</t>
  </si>
  <si>
    <t>Fluorinated formates; GWP = 350</t>
  </si>
  <si>
    <t>Fluorinated acetates, carbonofluoridates, and fluorinated alcohols other than fluorotelomer alcohols; GWP = 30</t>
  </si>
  <si>
    <t>Fluorotelomer alcohols; GWP = 1</t>
  </si>
  <si>
    <t>Fluorinated GHGs with carbon-iodine bond(s); GWP = 1</t>
  </si>
  <si>
    <t>Other fluorinated GHGs; GWP = 2000</t>
  </si>
  <si>
    <t>Search Extended List</t>
  </si>
  <si>
    <t>FC-3283/FC-8270 (Perfluorotripropylamine)</t>
  </si>
  <si>
    <t>FC-3284 (Perfluoromethylmorpholine)</t>
  </si>
  <si>
    <t>FC-40/FC-43 (Perfluorotributylamine (PTBA))</t>
  </si>
  <si>
    <t>FC-770 (Perfluoroisopropylmorpholine)</t>
  </si>
  <si>
    <t>Galden ZT-130</t>
  </si>
  <si>
    <t>Galden ZT-150</t>
  </si>
  <si>
    <t>Galden ZT-85</t>
  </si>
  <si>
    <t>HFE-7300 (1,1,1,2,2,3,4,5,5,5-decafluoro-3-methoxy-4-trifluoromethyl-pentane)</t>
  </si>
  <si>
    <t>HFE-7500 (3-ethoxy-1,1,1,2,3,4,4,5,5,6,6,6-dodecafluoro-2-trifluoromethyl-hexane)</t>
  </si>
  <si>
    <t>HT-110</t>
  </si>
  <si>
    <t>HT-135</t>
  </si>
  <si>
    <t>HT-55</t>
  </si>
  <si>
    <t>HT-90</t>
  </si>
  <si>
    <t>Octafluorotetrahydrofuran</t>
  </si>
  <si>
    <t>HFC-23</t>
  </si>
  <si>
    <t>HFC-32</t>
  </si>
  <si>
    <t>HFC-125</t>
  </si>
  <si>
    <t>HFC-134a</t>
  </si>
  <si>
    <t>HFC-143a</t>
  </si>
  <si>
    <t>HFC-152a</t>
  </si>
  <si>
    <t>HFC-227ea</t>
  </si>
  <si>
    <t>HFC-1234ze(E)</t>
  </si>
  <si>
    <t>PFC-116 (Perfluoroethane)</t>
  </si>
  <si>
    <t>Isoflurane (HCFE-235da2)</t>
  </si>
  <si>
    <t>Desflurane (HFE-236ea2)</t>
  </si>
  <si>
    <t>PFC-1114; TFE</t>
  </si>
  <si>
    <t>HFC-1141; VF</t>
  </si>
  <si>
    <t>HFC-1243zf; TFP</t>
  </si>
  <si>
    <t>PMVE; HFE-216</t>
  </si>
  <si>
    <t>Capstone 42-U</t>
  </si>
  <si>
    <t>Capstone 62-U</t>
  </si>
  <si>
    <t>Capstone 82-U</t>
  </si>
  <si>
    <t>Dibromodifluoromethane (Halon 1202)</t>
  </si>
  <si>
    <t>Difluoro(fluoromethoxy)methane</t>
  </si>
  <si>
    <t>Difluoro(methoxy)methane</t>
  </si>
  <si>
    <t>Difluoromethyl 2,2,2-trifluoroacetate</t>
  </si>
  <si>
    <t>Ethyl 2,2,2-trifluoroacetate</t>
  </si>
  <si>
    <t>Fluoro(fluoromethoxy)methane</t>
  </si>
  <si>
    <t>Fluoro(methoxy)methane</t>
  </si>
  <si>
    <t>Fluoroxene</t>
  </si>
  <si>
    <t>HCFE-235ca2 (Enflurane)</t>
  </si>
  <si>
    <t>HFC-1132a; VF2</t>
  </si>
  <si>
    <t>HFC-1234yf; HFO-1234yf</t>
  </si>
  <si>
    <t>HFC-1234ze(Z)</t>
  </si>
  <si>
    <t>HFC-134</t>
  </si>
  <si>
    <t>HFC-1345zfc</t>
  </si>
  <si>
    <t>HFC-143</t>
  </si>
  <si>
    <t>HFC-152</t>
  </si>
  <si>
    <t>HFC-161</t>
  </si>
  <si>
    <t>HFC-227ca</t>
  </si>
  <si>
    <t>HFC-236cb</t>
  </si>
  <si>
    <t>HFC-236ea</t>
  </si>
  <si>
    <t>HFC-236fa</t>
  </si>
  <si>
    <t>HFC-245ca</t>
  </si>
  <si>
    <t>HFC-245cb</t>
  </si>
  <si>
    <t>HFC-245ea</t>
  </si>
  <si>
    <t>HFC-263fb</t>
  </si>
  <si>
    <t>HFC-272ca</t>
  </si>
  <si>
    <t>HFC-329p</t>
  </si>
  <si>
    <t>HFC-365mfc</t>
  </si>
  <si>
    <t>HFC-41</t>
  </si>
  <si>
    <t>HFC-43-10mee</t>
  </si>
  <si>
    <t>HFE-125</t>
  </si>
  <si>
    <t>HFE-134</t>
  </si>
  <si>
    <t>HFE-143a</t>
  </si>
  <si>
    <t>HFE-227ea</t>
  </si>
  <si>
    <t>HFE-236ca</t>
  </si>
  <si>
    <t>HFE-236ca12 (HG-10)</t>
  </si>
  <si>
    <t>HFE-236fa</t>
  </si>
  <si>
    <t>HFE-245cb2</t>
  </si>
  <si>
    <t>HFE-245fa1</t>
  </si>
  <si>
    <t>HFE-245fa2</t>
  </si>
  <si>
    <t>HFE-254cb2</t>
  </si>
  <si>
    <t>HFE-263fb2</t>
  </si>
  <si>
    <t>HFE-263m1; R-E-143a</t>
  </si>
  <si>
    <t>HFE-329mcc2</t>
  </si>
  <si>
    <t>HFE-329me3</t>
  </si>
  <si>
    <t>HFE-338mcf2</t>
  </si>
  <si>
    <t>HFE-338mmz1</t>
  </si>
  <si>
    <t>HFE-338pcc13 (HG-01)</t>
  </si>
  <si>
    <t>HFE-347mcc3</t>
  </si>
  <si>
    <t>HFE-347mcf2</t>
  </si>
  <si>
    <t>HFE-347mmy1</t>
  </si>
  <si>
    <t>HFE-347pcf2</t>
  </si>
  <si>
    <t>HFE-356mec3</t>
  </si>
  <si>
    <t>HFE-356mff2</t>
  </si>
  <si>
    <t>HFE-356pcc3</t>
  </si>
  <si>
    <t>HFE-356pcf2</t>
  </si>
  <si>
    <t>HFE-356pcf3</t>
  </si>
  <si>
    <t>HFE-365mcf2</t>
  </si>
  <si>
    <t>HFE-365mcf3</t>
  </si>
  <si>
    <t>HFE-374pc2</t>
  </si>
  <si>
    <t>HFE-43-10pccc (H-Galden 1040x)</t>
  </si>
  <si>
    <t>HG'-01</t>
  </si>
  <si>
    <t>HG'-02</t>
  </si>
  <si>
    <t>HG-02</t>
  </si>
  <si>
    <t>HG'-03</t>
  </si>
  <si>
    <t>HG-03</t>
  </si>
  <si>
    <t>HG-20</t>
  </si>
  <si>
    <t>HG-21</t>
  </si>
  <si>
    <t>HG-30</t>
  </si>
  <si>
    <t>Methyl 2,2,2-trifluoroacetate</t>
  </si>
  <si>
    <t>Methyl 2,2-difluoroacetate</t>
  </si>
  <si>
    <t>Methyl carbonofluoridate</t>
  </si>
  <si>
    <t>Novec 649/1230, FK 5-1-12, perfluoro(2-methyl-3-pentanone)</t>
  </si>
  <si>
    <t>Perfluorobut-1-ene</t>
  </si>
  <si>
    <t>Perfluorobut-2-ene</t>
  </si>
  <si>
    <t>Perfluorobuta-1,3-diene</t>
  </si>
  <si>
    <t>Perfluorobutyl acetate</t>
  </si>
  <si>
    <t>Perfluorobutyl formate</t>
  </si>
  <si>
    <t>Perfluorodecalin (cis)</t>
  </si>
  <si>
    <t>Perfluorodecalin (trans)</t>
  </si>
  <si>
    <t>Perfluoroethyl acetate</t>
  </si>
  <si>
    <t>Perfluoroethyl formate</t>
  </si>
  <si>
    <t>Perfluoropropyl acetate</t>
  </si>
  <si>
    <t>Perfluoropropyl formate</t>
  </si>
  <si>
    <t>PFC C-1418</t>
  </si>
  <si>
    <t>PFC-1216; Dyneon HFP</t>
  </si>
  <si>
    <t>PFC-14 (Perfluoromethane)</t>
  </si>
  <si>
    <t>PFC-218 (Perfluoropropane)</t>
  </si>
  <si>
    <t>PFC-3-1-10 (Perfluorobutane)</t>
  </si>
  <si>
    <t>PFC-4-1-12 (Perfluoropentane)</t>
  </si>
  <si>
    <t>PFC-6-1-12</t>
  </si>
  <si>
    <t>PFC-7-1-18</t>
  </si>
  <si>
    <t>PFC-9-1-18</t>
  </si>
  <si>
    <t>PFPMIE (HT-70)</t>
  </si>
  <si>
    <t>Trifluoro(fluoromethoxy)methane</t>
  </si>
  <si>
    <t>Trifluoroiodomethane</t>
  </si>
  <si>
    <t>Trifluoromethyl acetate</t>
  </si>
  <si>
    <t>Trifluoromethyl formate</t>
  </si>
  <si>
    <t>(E)-HFC-1225ye</t>
  </si>
  <si>
    <t>(Z)-HFC-1225ye</t>
  </si>
  <si>
    <t>1,1,1,2,2,3,3-Heptafluoro-3-(1,2,2,2-tetrafluoroethoxy)-propane</t>
  </si>
  <si>
    <t>1,1,1,3,3,3-Hexafluoropropan-2-yl formate</t>
  </si>
  <si>
    <t>1,1,2,2-Tetrafluoro-1-(fluoromethoxy)ethane</t>
  </si>
  <si>
    <t>1,1,2,2-Tetrafluoro-3-methoxy-propane; Methyl 2,2,3,3-tetrafluoropropyl ether</t>
  </si>
  <si>
    <t>1,1,2-Trifluoro-2-(trifluoromethoxy)-ethane</t>
  </si>
  <si>
    <t>1,1,3,3,4,4,6,6,7,7,9,9,10,10,12,12,13,13,15,15-eicosafluoro-2,5,8,11,14-Pentaoxapentadecane</t>
  </si>
  <si>
    <t>1,1-Difluoroethyl 2,2,2-trifluoroacetate</t>
  </si>
  <si>
    <t>1,1-Difluoroethyl carbonofluoridate</t>
  </si>
  <si>
    <t>1,2,2,2-Tetrafluoroethyl formate</t>
  </si>
  <si>
    <t>1-Ethoxy-1,1,2,2,3,3,3-heptafluoropropane</t>
  </si>
  <si>
    <t>1-Ethoxy-1,1,2,3,3,3-hexafluoropropane</t>
  </si>
  <si>
    <t>2,2,2-Trifluoroethanol</t>
  </si>
  <si>
    <t>2,2,2-Trifluoroethyl 2,2,2-trifluoroacetate</t>
  </si>
  <si>
    <t>2,2,2-Trifluoroethyl formate</t>
  </si>
  <si>
    <t>2,2,3,3,4,4,4-Heptafluorobutan-1-ol</t>
  </si>
  <si>
    <t>2,2,3,3-Tetrafluoro-1-propanol</t>
  </si>
  <si>
    <t>2,2,3,4,4,4-Hexafluoro-1-butanol</t>
  </si>
  <si>
    <t>2,2-Difluoroethanol</t>
  </si>
  <si>
    <t>2-Bromo-2-chloro-1,1,1-trifluoroethane (Halon-2311 / Halothane)</t>
  </si>
  <si>
    <t>2-Chloro-1,1,2-trifluoro-1-methoxyethane</t>
  </si>
  <si>
    <t>2-Ethoxy-3,3,4,4,5-pentafluorotetrahydro-2,5-bis[1,2,2,2-tetrafluoro-1-(trifluoromethyl)ethyl]-furan</t>
  </si>
  <si>
    <t>2-Fluoroethanol</t>
  </si>
  <si>
    <t>3,3,3-Trifluoropropan-1-ol</t>
  </si>
  <si>
    <t>3,3,3-Trifluoro-propanal</t>
  </si>
  <si>
    <t>3,3,3-Trifluoropropyl formate</t>
  </si>
  <si>
    <t>3,3,4,4,5,5,6,6,7,7,7-Undecafluoroheptan-1-ol</t>
  </si>
  <si>
    <t>3,3,4,4,5,5,6,6,7,7,8,8,9,9,10,10,11,11,11-Nonadecafluoroundecan-1-ol</t>
  </si>
  <si>
    <t>3,3,4,4,5,5,6,6,7,7,8,8,9,9,9-Pentadecafluorononan-1-ol</t>
  </si>
  <si>
    <t>4,4,4-Trifluorobutan-1-ol</t>
  </si>
  <si>
    <t>PFC c-1418</t>
  </si>
  <si>
    <t>Part 2a -  Production Process Information</t>
  </si>
  <si>
    <t>Part 5a - Off-Site Destruction Facility Information</t>
  </si>
  <si>
    <t>Worksheet Instructions:</t>
  </si>
  <si>
    <t>Version:</t>
  </si>
  <si>
    <t>External Links:</t>
  </si>
  <si>
    <t>Reporting Form Help Content:</t>
  </si>
  <si>
    <t>Optional Calculation Spreadsheet:</t>
  </si>
  <si>
    <t>Workbook Navigation:</t>
  </si>
  <si>
    <t>Subpart OO Resources Page:</t>
  </si>
  <si>
    <t>Part 4a - Off-Site Transformation Facility Information</t>
  </si>
  <si>
    <r>
      <t>Method used to estimate the missing data
 [</t>
    </r>
    <r>
      <rPr>
        <b/>
        <sz val="11"/>
        <color indexed="8"/>
        <rFont val="Arial"/>
        <family val="2"/>
      </rPr>
      <t>98.416(a)(16)]</t>
    </r>
  </si>
  <si>
    <r>
      <t>Reason a missing data procedure was used
[</t>
    </r>
    <r>
      <rPr>
        <b/>
        <sz val="11"/>
        <color indexed="8"/>
        <rFont val="Arial"/>
        <family val="2"/>
      </rPr>
      <t>98.416(a)(16)]</t>
    </r>
  </si>
  <si>
    <r>
      <t>Specify the "Other" measurement method used to determine mass
(i</t>
    </r>
    <r>
      <rPr>
        <b/>
        <sz val="11"/>
        <color indexed="8"/>
        <rFont val="Arial"/>
        <family val="2"/>
      </rPr>
      <t>f applicable)
[98.416(a)(16)]</t>
    </r>
  </si>
  <si>
    <r>
      <t>Mass added back into the production process
(</t>
    </r>
    <r>
      <rPr>
        <b/>
        <sz val="11"/>
        <color indexed="8"/>
        <rFont val="Arial"/>
        <family val="2"/>
      </rPr>
      <t>metric tons)
[98.416(a)(13)]</t>
    </r>
  </si>
  <si>
    <r>
      <t>Number of hours that a missing data procedure was used to measure the mass coming out of the production process
 [</t>
    </r>
    <r>
      <rPr>
        <b/>
        <sz val="11"/>
        <color indexed="8"/>
        <rFont val="Arial"/>
        <family val="2"/>
      </rPr>
      <t>98.416(a)(16)]</t>
    </r>
  </si>
  <si>
    <r>
      <t xml:space="preserve">Mass determined using the missing data procedure </t>
    </r>
    <r>
      <rPr>
        <b/>
        <sz val="11"/>
        <color indexed="8"/>
        <rFont val="Arial"/>
        <family val="2"/>
      </rPr>
      <t>(metric tons)
[98.416(a)(16)]</t>
    </r>
  </si>
  <si>
    <r>
      <t>Was the mass determined using a missing data procedure? 
[</t>
    </r>
    <r>
      <rPr>
        <b/>
        <sz val="11"/>
        <color indexed="8"/>
        <rFont val="Arial"/>
        <family val="2"/>
      </rPr>
      <t>98.416(a)(16)]</t>
    </r>
  </si>
  <si>
    <r>
      <t xml:space="preserve">Mass measured coming out of the production process  
</t>
    </r>
    <r>
      <rPr>
        <b/>
        <sz val="11"/>
        <color indexed="8"/>
        <rFont val="Arial"/>
        <family val="2"/>
      </rPr>
      <t>(metric tons)
[98.416(a)(12)]</t>
    </r>
  </si>
  <si>
    <r>
      <t>Number of hours that a missing data procedure was used to measure the mass fed into the transformation process
[</t>
    </r>
    <r>
      <rPr>
        <b/>
        <sz val="11"/>
        <color indexed="8"/>
        <rFont val="Arial"/>
        <family val="2"/>
      </rPr>
      <t>98.416(a)(16)]</t>
    </r>
  </si>
  <si>
    <r>
      <t>Mass determined using the missing data procedure
(</t>
    </r>
    <r>
      <rPr>
        <b/>
        <sz val="11"/>
        <color indexed="8"/>
        <rFont val="Arial"/>
        <family val="2"/>
      </rPr>
      <t>metric tons)
[98.416(a)(16)]</t>
    </r>
  </si>
  <si>
    <r>
      <t>Was any of the mass that was fed into the transformation process determined using a missing data procedure? 
[9</t>
    </r>
    <r>
      <rPr>
        <b/>
        <sz val="11"/>
        <color indexed="8"/>
        <rFont val="Arial"/>
        <family val="2"/>
      </rPr>
      <t>8.416(a)(16)]</t>
    </r>
  </si>
  <si>
    <r>
      <t xml:space="preserve">Mass fed into the transformation process
</t>
    </r>
    <r>
      <rPr>
        <b/>
        <sz val="11"/>
        <color indexed="8"/>
        <rFont val="Arial"/>
        <family val="2"/>
      </rPr>
      <t>(metric tons)
[98.416(a)(10)]</t>
    </r>
  </si>
  <si>
    <r>
      <t xml:space="preserve">Mass transformed at facility 
</t>
    </r>
    <r>
      <rPr>
        <b/>
        <sz val="11"/>
        <color indexed="8"/>
        <rFont val="Arial"/>
        <family val="2"/>
      </rPr>
      <t>(metric tons)
[98.416(a)(2)]</t>
    </r>
  </si>
  <si>
    <r>
      <t>Method used to estimate the missing data
[</t>
    </r>
    <r>
      <rPr>
        <b/>
        <sz val="11"/>
        <color indexed="8"/>
        <rFont val="Arial"/>
        <family val="2"/>
      </rPr>
      <t>98.416(a)(16)]</t>
    </r>
  </si>
  <si>
    <r>
      <t>Specify the "Other" measurement method used to determine mass
(</t>
    </r>
    <r>
      <rPr>
        <b/>
        <sz val="11"/>
        <color indexed="8"/>
        <rFont val="Arial"/>
        <family val="2"/>
      </rPr>
      <t>if applicable)
[98.416(a)(16)]</t>
    </r>
  </si>
  <si>
    <r>
      <t xml:space="preserve">Mass fed into the destruction device
 </t>
    </r>
    <r>
      <rPr>
        <b/>
        <sz val="11"/>
        <color indexed="8"/>
        <rFont val="Arial"/>
        <family val="2"/>
      </rPr>
      <t>(metric tons)
[98.416(a)(11)]</t>
    </r>
  </si>
  <si>
    <r>
      <t>Mass determined using the missing data procedure
(</t>
    </r>
    <r>
      <rPr>
        <b/>
        <sz val="11"/>
        <color indexed="8"/>
        <rFont val="Arial"/>
        <family val="2"/>
      </rPr>
      <t>metric tons)
[ 98.416(a)(16)]</t>
    </r>
  </si>
  <si>
    <t>Number of hours that a missing data procedure was used to measure the mass fed into the destruction device
[98.416(a)(16)]</t>
  </si>
  <si>
    <t>Reason a missing data procedure was used 
[98.416(a)(16)]</t>
  </si>
  <si>
    <t>Method used to estimate the missing data 
[98.416(a)(16)]</t>
  </si>
  <si>
    <r>
      <t xml:space="preserve">Specify the "Other" measurement method used to determine mass 
</t>
    </r>
    <r>
      <rPr>
        <b/>
        <sz val="11"/>
        <color indexed="8"/>
        <rFont val="Arial"/>
        <family val="2"/>
      </rPr>
      <t>(if applicable)
[98.416(a)(16)]</t>
    </r>
  </si>
  <si>
    <t>Part 4b - Off-Site Transformation Facility Shipment Information</t>
  </si>
  <si>
    <r>
      <t>Was the mass determined using a missing data procedure?
[9</t>
    </r>
    <r>
      <rPr>
        <b/>
        <sz val="11"/>
        <color indexed="8"/>
        <rFont val="Arial"/>
        <family val="2"/>
      </rPr>
      <t>8.416(a)(16)]</t>
    </r>
  </si>
  <si>
    <r>
      <t xml:space="preserve">Mass determined using the missing data procedure 
</t>
    </r>
    <r>
      <rPr>
        <b/>
        <sz val="11"/>
        <color indexed="8"/>
        <rFont val="Arial"/>
        <family val="2"/>
      </rPr>
      <t>(metric tons)
[98.416(a)(16)]</t>
    </r>
  </si>
  <si>
    <t>Reason a missing data procedure was used
[98.416(a)(16)]</t>
  </si>
  <si>
    <t>Method used to estimate the missing data
[98.416(a)(16)]</t>
  </si>
  <si>
    <t>Facility Name
[98.416(a)(14)]</t>
  </si>
  <si>
    <t>Facility Name</t>
  </si>
  <si>
    <t>US Street Address</t>
  </si>
  <si>
    <t>US City</t>
  </si>
  <si>
    <t>US 5-Digit Zip Code</t>
  </si>
  <si>
    <t>non-US
Country</t>
  </si>
  <si>
    <t>non-US 
Province</t>
  </si>
  <si>
    <t>non-US 
City</t>
  </si>
  <si>
    <t>non-US
 Street Address</t>
  </si>
  <si>
    <t>Part 5b - Off-Site Destruction Facility Shipment Information</t>
  </si>
  <si>
    <t>Number of hours that a missing data procedure was used to measure the mass fed into the transformation device
[98.416(a)(16)]</t>
  </si>
  <si>
    <t>Facility Name
[98.416(a)(15)]</t>
  </si>
  <si>
    <t>non-US 
Postal Code</t>
  </si>
  <si>
    <t>FIND FIRST BLANK CELL IN RANGE (KEY COLUMN B)</t>
  </si>
  <si>
    <t>Relative location of last non-blank text cell in data entry column</t>
  </si>
  <si>
    <t>Identify first blank cell (array formula - must use CTRL+SHIFT+ENTER)</t>
  </si>
  <si>
    <t>Message if row is skipped</t>
  </si>
  <si>
    <t>WARNING:  Data must be entered in sequential rows.  e-GGRT will not process records after an empty row.</t>
  </si>
  <si>
    <t>[ProcessCount]</t>
  </si>
  <si>
    <t>Duplicate</t>
  </si>
  <si>
    <t>Message if row is duplicate</t>
  </si>
  <si>
    <t>Processes</t>
  </si>
  <si>
    <t>Products</t>
  </si>
  <si>
    <t>Onsite Transformation</t>
  </si>
  <si>
    <t>[OffTransFacCount]</t>
  </si>
  <si>
    <t>Onsite Transformation 4b</t>
  </si>
  <si>
    <t>Onsite Transformation 4a</t>
  </si>
  <si>
    <t>Onsite Destruction 5a</t>
  </si>
  <si>
    <t>Onsite Destruction 5b</t>
  </si>
  <si>
    <t>[OffDestFacCount]</t>
  </si>
  <si>
    <t>WARNING:  Unique Identifier is a duplicate.  Enter a new Unique Identifier for the record highlighted in red.</t>
  </si>
  <si>
    <t>5595-10-8</t>
  </si>
  <si>
    <t>NA</t>
  </si>
  <si>
    <t>5528-43-8</t>
  </si>
  <si>
    <t>692-49-9</t>
  </si>
  <si>
    <t>3330-15-2</t>
  </si>
  <si>
    <t>856766-70-6</t>
  </si>
  <si>
    <t>37031-31-5</t>
  </si>
  <si>
    <t>60598-17-6</t>
  </si>
  <si>
    <t>84011-06-3</t>
  </si>
  <si>
    <t>173350-38-4</t>
  </si>
  <si>
    <t>1344118-13-3</t>
  </si>
  <si>
    <t>1344118-11-1</t>
  </si>
  <si>
    <t>481631-19-0</t>
  </si>
  <si>
    <t>22052-86-4</t>
  </si>
  <si>
    <t>380-34-7</t>
  </si>
  <si>
    <t>75-89-8</t>
  </si>
  <si>
    <t>407-38-5</t>
  </si>
  <si>
    <t>32042-38-9</t>
  </si>
  <si>
    <t>422-05-9</t>
  </si>
  <si>
    <t>375-01-9</t>
  </si>
  <si>
    <t>76-37-9</t>
  </si>
  <si>
    <t>382-31-0</t>
  </si>
  <si>
    <t>359-13-7</t>
  </si>
  <si>
    <t>151-67-7</t>
  </si>
  <si>
    <t>425-87-6</t>
  </si>
  <si>
    <t>920979-28-8</t>
  </si>
  <si>
    <t>371-62-0</t>
  </si>
  <si>
    <t>2240-88-2</t>
  </si>
  <si>
    <t>460-40-2</t>
  </si>
  <si>
    <t>1344118-09-7</t>
  </si>
  <si>
    <t>185689-57-0</t>
  </si>
  <si>
    <t>87017-97-8</t>
  </si>
  <si>
    <t>755-02-2</t>
  </si>
  <si>
    <t>461-18-7</t>
  </si>
  <si>
    <t>920-66-1</t>
  </si>
  <si>
    <t>19430-93-4</t>
  </si>
  <si>
    <t>25291-17-2</t>
  </si>
  <si>
    <t>21652-58-4</t>
  </si>
  <si>
    <t>57041-67-5</t>
  </si>
  <si>
    <t>75-61-6</t>
  </si>
  <si>
    <t>461-63-2</t>
  </si>
  <si>
    <t>359-15-9</t>
  </si>
  <si>
    <t>2024-86-4</t>
  </si>
  <si>
    <t>383-63-1</t>
  </si>
  <si>
    <t>338-83-0</t>
  </si>
  <si>
    <t>382-28-5</t>
  </si>
  <si>
    <t>1064698-37-8</t>
  </si>
  <si>
    <t>1093615-61-2</t>
  </si>
  <si>
    <t>462-51-1</t>
  </si>
  <si>
    <t>460-22-0</t>
  </si>
  <si>
    <t>406-90-6</t>
  </si>
  <si>
    <t>13838-16-9</t>
  </si>
  <si>
    <t>75-38-7</t>
  </si>
  <si>
    <t>75-02-5</t>
  </si>
  <si>
    <t>754-12-1</t>
  </si>
  <si>
    <t>1645-83-6</t>
  </si>
  <si>
    <t>29118-25-0</t>
  </si>
  <si>
    <t>677-21-4</t>
  </si>
  <si>
    <t>354-33-6</t>
  </si>
  <si>
    <t>359-35-3</t>
  </si>
  <si>
    <t>374-27-6</t>
  </si>
  <si>
    <t>811-97-2</t>
  </si>
  <si>
    <t>430-66-0</t>
  </si>
  <si>
    <t>420-46-2</t>
  </si>
  <si>
    <t>624-72-6</t>
  </si>
  <si>
    <t>75-37-6</t>
  </si>
  <si>
    <t>353-36-6</t>
  </si>
  <si>
    <t>2252-84-8</t>
  </si>
  <si>
    <t>431-89-0</t>
  </si>
  <si>
    <t>75-46-7</t>
  </si>
  <si>
    <t>677-56-5</t>
  </si>
  <si>
    <t>431-63-0</t>
  </si>
  <si>
    <t>690-39-1</t>
  </si>
  <si>
    <t>679-86-7</t>
  </si>
  <si>
    <t>1814-88-6</t>
  </si>
  <si>
    <t>24270-66-4</t>
  </si>
  <si>
    <t>431-31-2</t>
  </si>
  <si>
    <t>460-73-1</t>
  </si>
  <si>
    <t>421-07-8</t>
  </si>
  <si>
    <t>420-45-1</t>
  </si>
  <si>
    <t>75-10-5</t>
  </si>
  <si>
    <t>375-17-7</t>
  </si>
  <si>
    <t>406-58-6</t>
  </si>
  <si>
    <t>593-53-3</t>
  </si>
  <si>
    <t>138495-42-8</t>
  </si>
  <si>
    <t>3822-68-2</t>
  </si>
  <si>
    <t>1691-17-4</t>
  </si>
  <si>
    <t>421-14-7</t>
  </si>
  <si>
    <t>2356-62-9</t>
  </si>
  <si>
    <t>32778-11-3</t>
  </si>
  <si>
    <t>78522-47-1</t>
  </si>
  <si>
    <t>20193-67-3</t>
  </si>
  <si>
    <t>22410-44-2</t>
  </si>
  <si>
    <t>84011-15-4</t>
  </si>
  <si>
    <t>1885-48-9</t>
  </si>
  <si>
    <t>425-88-7</t>
  </si>
  <si>
    <t>460-43-5</t>
  </si>
  <si>
    <t>690-22-2</t>
  </si>
  <si>
    <t>134769-21-4</t>
  </si>
  <si>
    <t>428454-68-6</t>
  </si>
  <si>
    <t>156053-88-2</t>
  </si>
  <si>
    <t>26103-08-2</t>
  </si>
  <si>
    <t>188690-78-0</t>
  </si>
  <si>
    <t>375-03-1</t>
  </si>
  <si>
    <t>171182-95-9</t>
  </si>
  <si>
    <t>22052-84-2</t>
  </si>
  <si>
    <t>406-78-0</t>
  </si>
  <si>
    <t>382-34-3</t>
  </si>
  <si>
    <t>333-36-8</t>
  </si>
  <si>
    <t>13171-18-1</t>
  </si>
  <si>
    <t>160620-20-2</t>
  </si>
  <si>
    <t>50807-77-7</t>
  </si>
  <si>
    <t>35042-99-0</t>
  </si>
  <si>
    <t>22052-81-9</t>
  </si>
  <si>
    <t>378-16-5</t>
  </si>
  <si>
    <t>512-51-6</t>
  </si>
  <si>
    <t>E1730133</t>
  </si>
  <si>
    <t>163702-07-6, 163702-08-7</t>
  </si>
  <si>
    <t>163702-05-4, 163702-06-5</t>
  </si>
  <si>
    <t>132182-92-4</t>
  </si>
  <si>
    <t>297730-93-9</t>
  </si>
  <si>
    <t>73287-23-7</t>
  </si>
  <si>
    <t>485399-46-0</t>
  </si>
  <si>
    <t>205367-61-9</t>
  </si>
  <si>
    <t>485399-48-2</t>
  </si>
  <si>
    <t>173350-37-3</t>
  </si>
  <si>
    <t>249932-25-0</t>
  </si>
  <si>
    <t>249932-26-1</t>
  </si>
  <si>
    <t>188690-77-9</t>
  </si>
  <si>
    <t>69991-67-9 (d)</t>
  </si>
  <si>
    <t>69991-67-9 (e)</t>
  </si>
  <si>
    <t>69991-67-9 (a)</t>
  </si>
  <si>
    <t>69991-67-9 (c)</t>
  </si>
  <si>
    <t>26675-46-7</t>
  </si>
  <si>
    <t>431-47-0</t>
  </si>
  <si>
    <t>433-53-4</t>
  </si>
  <si>
    <t>1538-06-3</t>
  </si>
  <si>
    <t>7783-54-2</t>
  </si>
  <si>
    <t>10024-97-2</t>
  </si>
  <si>
    <t>756-13-8</t>
  </si>
  <si>
    <t>773-14-8</t>
  </si>
  <si>
    <t>357-26-6</t>
  </si>
  <si>
    <t>360-89-4</t>
  </si>
  <si>
    <t>685-63-2</t>
  </si>
  <si>
    <t>209597-28-4</t>
  </si>
  <si>
    <t>197218-56-7</t>
  </si>
  <si>
    <t>115-25-3</t>
  </si>
  <si>
    <t>931-91-9</t>
  </si>
  <si>
    <t>60433-11-6</t>
  </si>
  <si>
    <t>60433-12-7</t>
  </si>
  <si>
    <t>343269-97-6</t>
  </si>
  <si>
    <t>313064-40-3</t>
  </si>
  <si>
    <t>1344118-10-0</t>
  </si>
  <si>
    <t>271257-42-2</t>
  </si>
  <si>
    <t>559-40-0</t>
  </si>
  <si>
    <t>116-14-3</t>
  </si>
  <si>
    <t>76-16-4</t>
  </si>
  <si>
    <t>116-15-4</t>
  </si>
  <si>
    <t>75-73-0</t>
  </si>
  <si>
    <t>76-19-7</t>
  </si>
  <si>
    <t>355-25-9</t>
  </si>
  <si>
    <t>678-26-2</t>
  </si>
  <si>
    <t>355-42-0</t>
  </si>
  <si>
    <t>335-57-9</t>
  </si>
  <si>
    <t>307-34-6</t>
  </si>
  <si>
    <t>306-94-5</t>
  </si>
  <si>
    <t>69991-67-9 (b)</t>
  </si>
  <si>
    <t>1187-93-5</t>
  </si>
  <si>
    <t>28523-86-6</t>
  </si>
  <si>
    <t>102687-65-0</t>
  </si>
  <si>
    <t>2551-62-4</t>
  </si>
  <si>
    <t>2261-01-0</t>
  </si>
  <si>
    <t>2314-97-8</t>
  </si>
  <si>
    <t>74123-20-9</t>
  </si>
  <si>
    <t>85358-65-2</t>
  </si>
  <si>
    <t>373-80-8</t>
  </si>
  <si>
    <r>
      <t>Unique Identifier 
[</t>
    </r>
    <r>
      <rPr>
        <b/>
        <sz val="11"/>
        <color indexed="8"/>
        <rFont val="Arial"/>
        <family val="2"/>
      </rPr>
      <t>98.416(a)]</t>
    </r>
  </si>
  <si>
    <r>
      <t>Description 
(</t>
    </r>
    <r>
      <rPr>
        <b/>
        <sz val="11"/>
        <color indexed="8"/>
        <rFont val="Arial"/>
        <family val="2"/>
      </rPr>
      <t>optional)
[98.416(a)]</t>
    </r>
  </si>
  <si>
    <t>WARNING:  Facility Name is a duplicate.  Enter a new Facility Name for the record highlighted in red.</t>
  </si>
  <si>
    <t>[TransIDCount]</t>
  </si>
  <si>
    <t>[ProductIDCount]</t>
  </si>
  <si>
    <t>Unique Production Process Identifier [98.416(a)]</t>
  </si>
  <si>
    <t>Unique Transformation Process Identifier 
[98.416(a)]</t>
  </si>
  <si>
    <t>Chemical Name</t>
  </si>
  <si>
    <t xml:space="preserve">Is the unique identifier associated with a production process, a transformation process or both?
</t>
  </si>
  <si>
    <t>Both Production and Transformation Process</t>
  </si>
  <si>
    <t>Production Process</t>
  </si>
  <si>
    <t>Saturated hydrofluorocarbons (HFCs) with 2 or fewer carbon-hydrogen bonds; GWP = 3,700</t>
  </si>
  <si>
    <t>Saturated hydrofluoroethers (HFEs) and hydrochlorofluoroethers (HCFEs) with 1 carbon-hydrogen bond; GWP =  5,700</t>
  </si>
  <si>
    <t>Unsaturated perfluorocarbons (PFCs), unsaturated HFCs, unsaturated hydrochlorofluorocarbons (HCFCs), unsaturated halogenated ethers, unsaturated halogenated esters, fluorinated aldehydes, and fluorinated ketones; GWP = 1</t>
  </si>
  <si>
    <t>[F-GHG_List_Long]</t>
  </si>
  <si>
    <t>[CASRN]</t>
  </si>
  <si>
    <t>Perfluoroethyl vinyl ether</t>
  </si>
  <si>
    <t>HFE-356mmz1</t>
  </si>
  <si>
    <t>DET</t>
  </si>
  <si>
    <t>HT-80</t>
  </si>
  <si>
    <t>D05</t>
  </si>
  <si>
    <t>Perfluoropropyl vinyl ether</t>
  </si>
  <si>
    <t>2H-perfluoro(5-methyl-3,6-dioxanonane)</t>
  </si>
  <si>
    <t>Trifluoromethanesulfonyl fluoride</t>
  </si>
  <si>
    <t>Carbonic difluoride</t>
  </si>
  <si>
    <t>Trifluoroacetyl fluoride</t>
  </si>
  <si>
    <t>PFC-5-1-14 (Perfluorohexane, FC 72)</t>
  </si>
  <si>
    <t>Perfluorodiethyl ether</t>
  </si>
  <si>
    <t>Perfluorobutanesulfonyl fluoride</t>
  </si>
  <si>
    <t>Perfluoropropionyl fluoride</t>
  </si>
  <si>
    <t>Perfluorobutyliodide</t>
  </si>
  <si>
    <t>Hexafluorooxetane</t>
  </si>
  <si>
    <t>Hexafluoropropylene oxide</t>
  </si>
  <si>
    <t>Propanoic Acid, 3-[1-[Difluoro [ (Trifluoroethenyl oxy] Methyl]-1,2,2,2-Tetrafluoroethoxy] -2,2,3,3-Tetrafluoro-, Methyl Ester</t>
  </si>
  <si>
    <t>10493-43-3</t>
  </si>
  <si>
    <t>1623-05-8</t>
  </si>
  <si>
    <t>3330-14-1</t>
  </si>
  <si>
    <t>335-05-7</t>
  </si>
  <si>
    <t>353-50-4</t>
  </si>
  <si>
    <t>354-34-7</t>
  </si>
  <si>
    <t>358-21-4</t>
  </si>
  <si>
    <t>375-72-4</t>
  </si>
  <si>
    <t>422-61-7</t>
  </si>
  <si>
    <t>423-39-2</t>
  </si>
  <si>
    <t>425-82-1</t>
  </si>
  <si>
    <t>63863-43-4</t>
  </si>
  <si>
    <t>665-16-7</t>
  </si>
  <si>
    <t>Listing of f-GHGs for Use in Subpart OO Producers Form</t>
  </si>
  <si>
    <t>Position Indicators</t>
  </si>
  <si>
    <t>Extended List</t>
  </si>
  <si>
    <t>Short List</t>
  </si>
  <si>
    <t>1 of 35</t>
  </si>
  <si>
    <t>2 of 35</t>
  </si>
  <si>
    <t>3 of 35</t>
  </si>
  <si>
    <t>4 of 35</t>
  </si>
  <si>
    <t>5 of 35</t>
  </si>
  <si>
    <t>6 of 35</t>
  </si>
  <si>
    <t>7 of 35</t>
  </si>
  <si>
    <t>8 of 35</t>
  </si>
  <si>
    <t>9 of 35</t>
  </si>
  <si>
    <t>10 of 35</t>
  </si>
  <si>
    <t>11 of 35</t>
  </si>
  <si>
    <t>12 of 35</t>
  </si>
  <si>
    <t>13 of 35</t>
  </si>
  <si>
    <t>14 of 35</t>
  </si>
  <si>
    <t>15 of 35</t>
  </si>
  <si>
    <t>16 of 35</t>
  </si>
  <si>
    <t>17 of 35</t>
  </si>
  <si>
    <t>18 of 35</t>
  </si>
  <si>
    <t>19 of 35</t>
  </si>
  <si>
    <t>20 of 35</t>
  </si>
  <si>
    <t>21 of 35</t>
  </si>
  <si>
    <t>22 of 35</t>
  </si>
  <si>
    <t>23 of 35</t>
  </si>
  <si>
    <t>24 of 35</t>
  </si>
  <si>
    <t>25 of 35</t>
  </si>
  <si>
    <t>26 of 35</t>
  </si>
  <si>
    <t>27 of 35</t>
  </si>
  <si>
    <t>28 of 35</t>
  </si>
  <si>
    <t>29 of 35</t>
  </si>
  <si>
    <t>30 of 35</t>
  </si>
  <si>
    <t>31 of 35</t>
  </si>
  <si>
    <t>32 of 35</t>
  </si>
  <si>
    <t>33 of 35</t>
  </si>
  <si>
    <t>34 of 35</t>
  </si>
  <si>
    <t>35 of 35</t>
  </si>
  <si>
    <t>161075-02-01 (a)</t>
  </si>
  <si>
    <t>161075-02-01 (b)</t>
  </si>
  <si>
    <t>161075-02-01 (c)</t>
  </si>
  <si>
    <t>428-59-1</t>
  </si>
  <si>
    <t>Saturated HFEs and HCFEs with 2 carbon-hydrogen bonds; GWP = 2,600</t>
  </si>
  <si>
    <t>Saturated HFEs and HCFEs with 3 or more carbon-hydrogen bonds; GWP = 270</t>
  </si>
  <si>
    <t>Pentafluoro(trifluoromethoxy)-ethane</t>
  </si>
  <si>
    <t>1,1,1,3,3,5,5,7,7,9,9,11,11-tridecafluoro-2,4,6,8,10-pentaoxadodecan-12-oyl fluoride</t>
  </si>
  <si>
    <t>C5F13N</t>
  </si>
  <si>
    <t>Perfluorocyclohexane</t>
  </si>
  <si>
    <t>HEPTAFLUOROPROPYL TRIFLUOROMETHYL ETHER</t>
  </si>
  <si>
    <t>Perfluoro-2-(2-Fluorosulfonylethoxy) Propyl Vinyl Ether</t>
  </si>
  <si>
    <t>Perfluoro(methylcyclopropane)</t>
  </si>
  <si>
    <t>21703-49-1</t>
  </si>
  <si>
    <t>2062-98-8</t>
  </si>
  <si>
    <t>678-29-5</t>
  </si>
  <si>
    <t>355-68-0</t>
  </si>
  <si>
    <t>59426-77-6</t>
  </si>
  <si>
    <t>16090-14-5</t>
  </si>
  <si>
    <t>379-16-8</t>
  </si>
  <si>
    <t>HCFC-1233zd(E)</t>
  </si>
  <si>
    <t>2,3,3,3-Tetrafluoro-2-(heptafluoropropoxy)propanoyl fluoride</t>
  </si>
  <si>
    <t>US State/Territory</t>
  </si>
  <si>
    <t>AMERICAN SAMOA</t>
  </si>
  <si>
    <t>GUAM</t>
  </si>
  <si>
    <t>PUERTO RICO</t>
  </si>
  <si>
    <t>VIRGIN ISLANDS</t>
  </si>
  <si>
    <t>COUNTRY LIST</t>
  </si>
  <si>
    <t>AFGHANISTAN</t>
  </si>
  <si>
    <t>AF</t>
  </si>
  <si>
    <t>ALBANIA</t>
  </si>
  <si>
    <t>AL</t>
  </si>
  <si>
    <t>ALGERIA</t>
  </si>
  <si>
    <t>AG</t>
  </si>
  <si>
    <t>ANDORRA</t>
  </si>
  <si>
    <t>AN</t>
  </si>
  <si>
    <t>ANGOLA</t>
  </si>
  <si>
    <t>AO</t>
  </si>
  <si>
    <t>ANGUILLA</t>
  </si>
  <si>
    <t>AV</t>
  </si>
  <si>
    <t>ANTARCTICA</t>
  </si>
  <si>
    <t>AY</t>
  </si>
  <si>
    <t>ANTIGUA AND BARBUDA</t>
  </si>
  <si>
    <t>AC</t>
  </si>
  <si>
    <t>ARGENTINA</t>
  </si>
  <si>
    <t>AR</t>
  </si>
  <si>
    <t>ARMENIA</t>
  </si>
  <si>
    <t>AM</t>
  </si>
  <si>
    <t>ARUBA</t>
  </si>
  <si>
    <t>AA</t>
  </si>
  <si>
    <t>ASHMORE AND CARTIER ISLANDS</t>
  </si>
  <si>
    <t>AT</t>
  </si>
  <si>
    <t>AUSTRALIA</t>
  </si>
  <si>
    <t>AS</t>
  </si>
  <si>
    <t>AUSTRIA</t>
  </si>
  <si>
    <t>AU</t>
  </si>
  <si>
    <t>AZERBAIJAN</t>
  </si>
  <si>
    <t>AJ</t>
  </si>
  <si>
    <t>BAHAMAS</t>
  </si>
  <si>
    <t>BF</t>
  </si>
  <si>
    <t>BAHRAIN</t>
  </si>
  <si>
    <t>BA</t>
  </si>
  <si>
    <t>BAKER ISLAND</t>
  </si>
  <si>
    <t>FQ</t>
  </si>
  <si>
    <t>BANGLADESH</t>
  </si>
  <si>
    <t>BG</t>
  </si>
  <si>
    <t>BARBADOS</t>
  </si>
  <si>
    <t>BB</t>
  </si>
  <si>
    <t>BASSAS DA INDIA</t>
  </si>
  <si>
    <t>BS</t>
  </si>
  <si>
    <t>BELARUS</t>
  </si>
  <si>
    <t>BO</t>
  </si>
  <si>
    <t>BELGIUM</t>
  </si>
  <si>
    <t>BE</t>
  </si>
  <si>
    <t>BELIZE</t>
  </si>
  <si>
    <t>BH</t>
  </si>
  <si>
    <t>BENIN</t>
  </si>
  <si>
    <t>BN</t>
  </si>
  <si>
    <t>BERMUDA</t>
  </si>
  <si>
    <t>BD</t>
  </si>
  <si>
    <t>BHUTAN</t>
  </si>
  <si>
    <t>BT</t>
  </si>
  <si>
    <t>BOLIVIA</t>
  </si>
  <si>
    <t>BL</t>
  </si>
  <si>
    <t>BOSNIA AND HERZEGOVINA</t>
  </si>
  <si>
    <t>BK</t>
  </si>
  <si>
    <t>BOTSWANA</t>
  </si>
  <si>
    <t>BC</t>
  </si>
  <si>
    <t>BOUVET ISLAND</t>
  </si>
  <si>
    <t>BV</t>
  </si>
  <si>
    <t>BRAZIL</t>
  </si>
  <si>
    <t>BR</t>
  </si>
  <si>
    <t>BRITISH INDIAN OCEAN TERRITORY</t>
  </si>
  <si>
    <t>IO</t>
  </si>
  <si>
    <t>BRITISH VIRGIN ISLANDS</t>
  </si>
  <si>
    <t>VI</t>
  </si>
  <si>
    <t>BRUNEI</t>
  </si>
  <si>
    <t>BX</t>
  </si>
  <si>
    <t>BULGARIA</t>
  </si>
  <si>
    <t>BU</t>
  </si>
  <si>
    <t>BURKINA</t>
  </si>
  <si>
    <t>UV</t>
  </si>
  <si>
    <t>BURMA</t>
  </si>
  <si>
    <t>BM</t>
  </si>
  <si>
    <t>BURUNDI</t>
  </si>
  <si>
    <t>BY</t>
  </si>
  <si>
    <t>CAMBODIA</t>
  </si>
  <si>
    <t>CB</t>
  </si>
  <si>
    <t>CAMEROON</t>
  </si>
  <si>
    <t>CM</t>
  </si>
  <si>
    <t>CANADA</t>
  </si>
  <si>
    <t>CA</t>
  </si>
  <si>
    <t>CAPE VERDE</t>
  </si>
  <si>
    <t>CV</t>
  </si>
  <si>
    <t>CAYMAN ISLANDS</t>
  </si>
  <si>
    <t>CJ</t>
  </si>
  <si>
    <t>CENTRAL AFRICAN REPUBLIC</t>
  </si>
  <si>
    <t>CT</t>
  </si>
  <si>
    <t>CHAD</t>
  </si>
  <si>
    <t>CD</t>
  </si>
  <si>
    <t>CHANGES</t>
  </si>
  <si>
    <t>ZZ</t>
  </si>
  <si>
    <t>CHILE</t>
  </si>
  <si>
    <t>CI</t>
  </si>
  <si>
    <t>CHINA</t>
  </si>
  <si>
    <t>CH</t>
  </si>
  <si>
    <t>CHRISTMAS ISLAND</t>
  </si>
  <si>
    <t>KT</t>
  </si>
  <si>
    <t>CLIPPERTON ISLAND</t>
  </si>
  <si>
    <t>IP</t>
  </si>
  <si>
    <t>COCOS (KEELING) ISLANDS</t>
  </si>
  <si>
    <t>CK</t>
  </si>
  <si>
    <t>COLOMBIA</t>
  </si>
  <si>
    <t>COMOROS</t>
  </si>
  <si>
    <t>CN</t>
  </si>
  <si>
    <t>CONGO</t>
  </si>
  <si>
    <t>CF</t>
  </si>
  <si>
    <t>COOK ISLANDS</t>
  </si>
  <si>
    <t>CW</t>
  </si>
  <si>
    <t>CORAL SEA ISLANDS</t>
  </si>
  <si>
    <t>CR</t>
  </si>
  <si>
    <t>COSTA RICA</t>
  </si>
  <si>
    <t>CS</t>
  </si>
  <si>
    <t>CROATIA</t>
  </si>
  <si>
    <t>HR</t>
  </si>
  <si>
    <t>CUBA</t>
  </si>
  <si>
    <t>CU</t>
  </si>
  <si>
    <t>CYPRUS</t>
  </si>
  <si>
    <t>CY</t>
  </si>
  <si>
    <t>CZECH REPUBLIC</t>
  </si>
  <si>
    <t>EZ</t>
  </si>
  <si>
    <t>DENMARK</t>
  </si>
  <si>
    <t>DA</t>
  </si>
  <si>
    <t>DJIBOUTI</t>
  </si>
  <si>
    <t>DJ</t>
  </si>
  <si>
    <t>DOMINICA</t>
  </si>
  <si>
    <t>DO</t>
  </si>
  <si>
    <t>DOMINICAN REPUBLIC</t>
  </si>
  <si>
    <t>DR</t>
  </si>
  <si>
    <t>ECUADOR</t>
  </si>
  <si>
    <t>EC</t>
  </si>
  <si>
    <t>EGYPT</t>
  </si>
  <si>
    <t>EG</t>
  </si>
  <si>
    <t>EL SALVADOR</t>
  </si>
  <si>
    <t>ES</t>
  </si>
  <si>
    <t>EQUATORIAL GUINEA</t>
  </si>
  <si>
    <t>EK</t>
  </si>
  <si>
    <t>ERITREA</t>
  </si>
  <si>
    <t>ER</t>
  </si>
  <si>
    <t>ESTONIA</t>
  </si>
  <si>
    <t>EN</t>
  </si>
  <si>
    <t>ETHIOPIA</t>
  </si>
  <si>
    <t>ET</t>
  </si>
  <si>
    <t>EUROPA ISLAND</t>
  </si>
  <si>
    <t>EU</t>
  </si>
  <si>
    <t>FALKLAND ISLANDS (ISLAS MALVINAS)</t>
  </si>
  <si>
    <t>FK</t>
  </si>
  <si>
    <t>FAROE ISLANDS</t>
  </si>
  <si>
    <t>FO</t>
  </si>
  <si>
    <t>FEDERATED STATES OF MICRONESIA</t>
  </si>
  <si>
    <t>FM</t>
  </si>
  <si>
    <t>FIJI</t>
  </si>
  <si>
    <t>FJ</t>
  </si>
  <si>
    <t>FINLAND</t>
  </si>
  <si>
    <t>FI</t>
  </si>
  <si>
    <t>FRANCE</t>
  </si>
  <si>
    <t>FR</t>
  </si>
  <si>
    <t>FRENCH GUIANA</t>
  </si>
  <si>
    <t>FG</t>
  </si>
  <si>
    <t>FRENCH POLYNESIA</t>
  </si>
  <si>
    <t>FP</t>
  </si>
  <si>
    <t>FRENCH SOUTHERN AND ANTARCTIC LANDS</t>
  </si>
  <si>
    <t>FS</t>
  </si>
  <si>
    <t>GABON</t>
  </si>
  <si>
    <t>GB</t>
  </si>
  <si>
    <t>GAMBIA, THE</t>
  </si>
  <si>
    <t>GA</t>
  </si>
  <si>
    <t>GAZA STRIP</t>
  </si>
  <si>
    <t>GZ</t>
  </si>
  <si>
    <t>GEORGIA</t>
  </si>
  <si>
    <t>GG</t>
  </si>
  <si>
    <t>GERMANY</t>
  </si>
  <si>
    <t>GM</t>
  </si>
  <si>
    <t>GHANA</t>
  </si>
  <si>
    <t>GH</t>
  </si>
  <si>
    <t>GIBRALTAR</t>
  </si>
  <si>
    <t>GI</t>
  </si>
  <si>
    <t>GLORIOSO ISLANDS</t>
  </si>
  <si>
    <t>GO</t>
  </si>
  <si>
    <t>GREECE</t>
  </si>
  <si>
    <t>GR</t>
  </si>
  <si>
    <t>GREENLAND</t>
  </si>
  <si>
    <t>GL</t>
  </si>
  <si>
    <t>GRENADA</t>
  </si>
  <si>
    <t>GJ</t>
  </si>
  <si>
    <t>GUADELOUPE</t>
  </si>
  <si>
    <t>GP</t>
  </si>
  <si>
    <t>GUATEMALA</t>
  </si>
  <si>
    <t>GT</t>
  </si>
  <si>
    <t>GUERNSEY</t>
  </si>
  <si>
    <t>GK</t>
  </si>
  <si>
    <t>GUINEA</t>
  </si>
  <si>
    <t>GV</t>
  </si>
  <si>
    <t>GUINEA-BISSAU</t>
  </si>
  <si>
    <t>PU</t>
  </si>
  <si>
    <t>GUYANA</t>
  </si>
  <si>
    <t>GY</t>
  </si>
  <si>
    <t>HAITI</t>
  </si>
  <si>
    <t>HA</t>
  </si>
  <si>
    <t>HEARD ISLAND AND MCDONALD ISLANDS</t>
  </si>
  <si>
    <t>HM</t>
  </si>
  <si>
    <t>HONDURAS</t>
  </si>
  <si>
    <t>HO</t>
  </si>
  <si>
    <t>HONG KONG</t>
  </si>
  <si>
    <t>HK</t>
  </si>
  <si>
    <t>HOWLAND ISLAND</t>
  </si>
  <si>
    <t>HQ</t>
  </si>
  <si>
    <t>HUNGARY</t>
  </si>
  <si>
    <t>HU</t>
  </si>
  <si>
    <t>ICELAND</t>
  </si>
  <si>
    <t>IC</t>
  </si>
  <si>
    <t>INDIA</t>
  </si>
  <si>
    <t>IN</t>
  </si>
  <si>
    <t>INDONESIA</t>
  </si>
  <si>
    <t>ID</t>
  </si>
  <si>
    <t>IRAN</t>
  </si>
  <si>
    <t>IR</t>
  </si>
  <si>
    <t>IRAQ</t>
  </si>
  <si>
    <t>IZ</t>
  </si>
  <si>
    <t>IRELAND</t>
  </si>
  <si>
    <t>EI</t>
  </si>
  <si>
    <t>ISRAEL</t>
  </si>
  <si>
    <t>IS</t>
  </si>
  <si>
    <t>ITALY</t>
  </si>
  <si>
    <t>IT</t>
  </si>
  <si>
    <t>JAMAICA</t>
  </si>
  <si>
    <t>JM</t>
  </si>
  <si>
    <t>JAN MAYEN</t>
  </si>
  <si>
    <t>JN</t>
  </si>
  <si>
    <t>JAPAN</t>
  </si>
  <si>
    <t>JA</t>
  </si>
  <si>
    <t>JARVIS ISLAND</t>
  </si>
  <si>
    <t>DQ</t>
  </si>
  <si>
    <t>JERSEY</t>
  </si>
  <si>
    <t>JE</t>
  </si>
  <si>
    <t>JOHNSTON ATOLL</t>
  </si>
  <si>
    <t>JQ</t>
  </si>
  <si>
    <t>JORDAN</t>
  </si>
  <si>
    <t>JO</t>
  </si>
  <si>
    <t>JUAN DE NOVA ISLAND</t>
  </si>
  <si>
    <t>JU</t>
  </si>
  <si>
    <t>KAZAKHSTAN</t>
  </si>
  <si>
    <t>KZ</t>
  </si>
  <si>
    <t>KENYA</t>
  </si>
  <si>
    <t>KE</t>
  </si>
  <si>
    <t>KINGMAN REEF</t>
  </si>
  <si>
    <t>KQ</t>
  </si>
  <si>
    <t>KIRIBATI</t>
  </si>
  <si>
    <t>KR</t>
  </si>
  <si>
    <t>KOREA, REPUBLIC OF</t>
  </si>
  <si>
    <t>KS</t>
  </si>
  <si>
    <t>KUWAIT</t>
  </si>
  <si>
    <t>KU</t>
  </si>
  <si>
    <t>KYRGYZSTAN</t>
  </si>
  <si>
    <t>KG</t>
  </si>
  <si>
    <t>LAOS</t>
  </si>
  <si>
    <t>LA</t>
  </si>
  <si>
    <t>LATVIA</t>
  </si>
  <si>
    <t>LV</t>
  </si>
  <si>
    <t>LEBANON</t>
  </si>
  <si>
    <t>LE</t>
  </si>
  <si>
    <t>LESOTHO</t>
  </si>
  <si>
    <t>LT</t>
  </si>
  <si>
    <t>LIBERIA</t>
  </si>
  <si>
    <t>LI</t>
  </si>
  <si>
    <t>LIBYA</t>
  </si>
  <si>
    <t>LY</t>
  </si>
  <si>
    <t>LIECHTENSTEIN</t>
  </si>
  <si>
    <t>LS</t>
  </si>
  <si>
    <t>LITHUANIA</t>
  </si>
  <si>
    <t>LH</t>
  </si>
  <si>
    <t>LUXEMBOURG</t>
  </si>
  <si>
    <t>LU</t>
  </si>
  <si>
    <t>MACAU</t>
  </si>
  <si>
    <t>MC</t>
  </si>
  <si>
    <t>MACEDONIA</t>
  </si>
  <si>
    <t>MK</t>
  </si>
  <si>
    <t>MADAGASCAR</t>
  </si>
  <si>
    <t>MA</t>
  </si>
  <si>
    <t>MALAWI</t>
  </si>
  <si>
    <t>MI</t>
  </si>
  <si>
    <t>MALAYSIA</t>
  </si>
  <si>
    <t>MY</t>
  </si>
  <si>
    <t>MALDIVES</t>
  </si>
  <si>
    <t>MV</t>
  </si>
  <si>
    <t>MALI</t>
  </si>
  <si>
    <t>ML</t>
  </si>
  <si>
    <t>MALTA</t>
  </si>
  <si>
    <t>MT</t>
  </si>
  <si>
    <t>MAN, ISLE OF</t>
  </si>
  <si>
    <t>IM</t>
  </si>
  <si>
    <t>MARSHALL ISLANDS</t>
  </si>
  <si>
    <t>RM</t>
  </si>
  <si>
    <t>MARTINIQUE</t>
  </si>
  <si>
    <t>MB</t>
  </si>
  <si>
    <t>MAURITANIA</t>
  </si>
  <si>
    <t>MR</t>
  </si>
  <si>
    <t>MAURITIUS</t>
  </si>
  <si>
    <t>MP</t>
  </si>
  <si>
    <t>MAYOTTE</t>
  </si>
  <si>
    <t>MF</t>
  </si>
  <si>
    <t>MEXICO</t>
  </si>
  <si>
    <t>MX</t>
  </si>
  <si>
    <t>MIDWAY ISLANDS</t>
  </si>
  <si>
    <t>MQ</t>
  </si>
  <si>
    <t>MOLDOVA</t>
  </si>
  <si>
    <t>MD</t>
  </si>
  <si>
    <t>MONACO</t>
  </si>
  <si>
    <t>MN</t>
  </si>
  <si>
    <t>MONGOLIA</t>
  </si>
  <si>
    <t>MG</t>
  </si>
  <si>
    <t>MONTENEGRO</t>
  </si>
  <si>
    <t>MW</t>
  </si>
  <si>
    <t>MONTSERRAT</t>
  </si>
  <si>
    <t>MH</t>
  </si>
  <si>
    <t>MOROCCO</t>
  </si>
  <si>
    <t>MO</t>
  </si>
  <si>
    <t>MOZAMBIQUE</t>
  </si>
  <si>
    <t>MZ</t>
  </si>
  <si>
    <t>NAMIBIA</t>
  </si>
  <si>
    <t>WA</t>
  </si>
  <si>
    <t>NAURU</t>
  </si>
  <si>
    <t>NR</t>
  </si>
  <si>
    <t>NAVASSA ISLAND</t>
  </si>
  <si>
    <t>BQ</t>
  </si>
  <si>
    <t>NEPAL</t>
  </si>
  <si>
    <t>NP</t>
  </si>
  <si>
    <t>NETHERLANDS</t>
  </si>
  <si>
    <t>NL</t>
  </si>
  <si>
    <t>NETHERLANDS ANTILLES</t>
  </si>
  <si>
    <t>NT</t>
  </si>
  <si>
    <t>NEW CALEDONIA</t>
  </si>
  <si>
    <t>NC</t>
  </si>
  <si>
    <t>NEW ZEALAND</t>
  </si>
  <si>
    <t>NZ</t>
  </si>
  <si>
    <t>NICARAGUA</t>
  </si>
  <si>
    <t>NU</t>
  </si>
  <si>
    <t>NIGER</t>
  </si>
  <si>
    <t>NG</t>
  </si>
  <si>
    <t>NIGERIA</t>
  </si>
  <si>
    <t>NI</t>
  </si>
  <si>
    <t>NIUE</t>
  </si>
  <si>
    <t>NE</t>
  </si>
  <si>
    <t>NORFOLK ISLAND</t>
  </si>
  <si>
    <t>NF</t>
  </si>
  <si>
    <t>NORTHERN MARIANA ISLANDS</t>
  </si>
  <si>
    <t>CQ</t>
  </si>
  <si>
    <t>NORWAY</t>
  </si>
  <si>
    <t>NO</t>
  </si>
  <si>
    <t>OMAN</t>
  </si>
  <si>
    <t>MU</t>
  </si>
  <si>
    <t>PAKISTAN</t>
  </si>
  <si>
    <t>PK</t>
  </si>
  <si>
    <t>PALMYRA ATOLL</t>
  </si>
  <si>
    <t>LQ</t>
  </si>
  <si>
    <t>PANAMA</t>
  </si>
  <si>
    <t>PM</t>
  </si>
  <si>
    <t>PAPUA NEW GUINEA</t>
  </si>
  <si>
    <t>PP</t>
  </si>
  <si>
    <t>PARACEL ISLANDS</t>
  </si>
  <si>
    <t>PF</t>
  </si>
  <si>
    <t>PARAGUAY</t>
  </si>
  <si>
    <t>PA</t>
  </si>
  <si>
    <t>PERU</t>
  </si>
  <si>
    <t>PE</t>
  </si>
  <si>
    <t>PHILIPPINES</t>
  </si>
  <si>
    <t>RP</t>
  </si>
  <si>
    <t>PITCAIRN ISLANDS</t>
  </si>
  <si>
    <t>PC</t>
  </si>
  <si>
    <t>POLAND</t>
  </si>
  <si>
    <t>PL</t>
  </si>
  <si>
    <t>PORTUGAL</t>
  </si>
  <si>
    <t>PO</t>
  </si>
  <si>
    <t>QATAR</t>
  </si>
  <si>
    <t>QA</t>
  </si>
  <si>
    <t>REUNION</t>
  </si>
  <si>
    <t>RE</t>
  </si>
  <si>
    <t>ROMANIA</t>
  </si>
  <si>
    <t>RO</t>
  </si>
  <si>
    <t>RUSSIA</t>
  </si>
  <si>
    <t>RS</t>
  </si>
  <si>
    <t>RWANDA</t>
  </si>
  <si>
    <t>RW</t>
  </si>
  <si>
    <t>SAN MARINO</t>
  </si>
  <si>
    <t>SM</t>
  </si>
  <si>
    <t>SAO TOME AND PRINCIPE</t>
  </si>
  <si>
    <t>TP</t>
  </si>
  <si>
    <t>SAUDI ARABIA</t>
  </si>
  <si>
    <t>SA</t>
  </si>
  <si>
    <t>SENEGAL</t>
  </si>
  <si>
    <t>SG</t>
  </si>
  <si>
    <t>SERBIA</t>
  </si>
  <si>
    <t>SR</t>
  </si>
  <si>
    <t>SEYCHELLES</t>
  </si>
  <si>
    <t>SE</t>
  </si>
  <si>
    <t>SIERRA LEONE</t>
  </si>
  <si>
    <t>SL</t>
  </si>
  <si>
    <t>SINGAPORE</t>
  </si>
  <si>
    <t>SN</t>
  </si>
  <si>
    <t>SLOVAKIA</t>
  </si>
  <si>
    <t>LO</t>
  </si>
  <si>
    <t>SLOVENIA</t>
  </si>
  <si>
    <t>SI</t>
  </si>
  <si>
    <t>SOLOMON ISLANDS</t>
  </si>
  <si>
    <t>BP</t>
  </si>
  <si>
    <t>SOMALIA</t>
  </si>
  <si>
    <t>SO</t>
  </si>
  <si>
    <t>SOUTH AFRICA</t>
  </si>
  <si>
    <t>SF</t>
  </si>
  <si>
    <t>SOUTH GEORGIA AND THE SOUTH SANDWICH</t>
  </si>
  <si>
    <t>SX</t>
  </si>
  <si>
    <t>SPAIN</t>
  </si>
  <si>
    <t>SP</t>
  </si>
  <si>
    <t>SPRATLY ISLANDS</t>
  </si>
  <si>
    <t>PG</t>
  </si>
  <si>
    <t>SRI LANKA</t>
  </si>
  <si>
    <t>CE</t>
  </si>
  <si>
    <t>ST. HELENA</t>
  </si>
  <si>
    <t>SH</t>
  </si>
  <si>
    <t>ST. KITTS AND NEVIS</t>
  </si>
  <si>
    <t>SC</t>
  </si>
  <si>
    <t>ST. LUCIA</t>
  </si>
  <si>
    <t>ST</t>
  </si>
  <si>
    <t>ST. PIERRE AND MIQUELON</t>
  </si>
  <si>
    <t>SB</t>
  </si>
  <si>
    <t>ST. VINCENT AND THE GRENADINES</t>
  </si>
  <si>
    <t>VC</t>
  </si>
  <si>
    <t>SUDAN</t>
  </si>
  <si>
    <t>SU</t>
  </si>
  <si>
    <t>SURINAME</t>
  </si>
  <si>
    <t>NS</t>
  </si>
  <si>
    <t>SVALBARD</t>
  </si>
  <si>
    <t>SV</t>
  </si>
  <si>
    <t>SWAZILAND</t>
  </si>
  <si>
    <t>WZ</t>
  </si>
  <si>
    <t>SWEDEN</t>
  </si>
  <si>
    <t>SW</t>
  </si>
  <si>
    <t>SWITZERLAND</t>
  </si>
  <si>
    <t>SZ</t>
  </si>
  <si>
    <t>SYRIA</t>
  </si>
  <si>
    <t>SY</t>
  </si>
  <si>
    <t>TAIWAN</t>
  </si>
  <si>
    <t>TW</t>
  </si>
  <si>
    <t>TAJIKISTAN</t>
  </si>
  <si>
    <t>TI</t>
  </si>
  <si>
    <t>TANZANIA</t>
  </si>
  <si>
    <t>TZ</t>
  </si>
  <si>
    <t>THAILAND</t>
  </si>
  <si>
    <t>TH</t>
  </si>
  <si>
    <t>TOGO</t>
  </si>
  <si>
    <t>TO</t>
  </si>
  <si>
    <t>TOKELAU</t>
  </si>
  <si>
    <t>TL</t>
  </si>
  <si>
    <t>TONGA</t>
  </si>
  <si>
    <t>TN</t>
  </si>
  <si>
    <t>TRINIDAD AND TOBAGO</t>
  </si>
  <si>
    <t>TD</t>
  </si>
  <si>
    <t>TROMELIN ISLAND</t>
  </si>
  <si>
    <t>TE</t>
  </si>
  <si>
    <t>TRUST TERRITORY OF THE PACIFIC ISLANDS (PALAU)</t>
  </si>
  <si>
    <t>PS</t>
  </si>
  <si>
    <t>TUNISIA</t>
  </si>
  <si>
    <t>TS</t>
  </si>
  <si>
    <t>TURKEY</t>
  </si>
  <si>
    <t>TU</t>
  </si>
  <si>
    <t>TURKMENISTAN</t>
  </si>
  <si>
    <t>TX</t>
  </si>
  <si>
    <t>TURKS AND CAICOS ISLANDS</t>
  </si>
  <si>
    <t>TK</t>
  </si>
  <si>
    <t>TUVALU</t>
  </si>
  <si>
    <t>TV</t>
  </si>
  <si>
    <t>UGANDA</t>
  </si>
  <si>
    <t>UG</t>
  </si>
  <si>
    <t>UKRAINE</t>
  </si>
  <si>
    <t>UP</t>
  </si>
  <si>
    <t>UNITED ARAB EMIRATES</t>
  </si>
  <si>
    <t>TC</t>
  </si>
  <si>
    <t>UNITED KINGDOM</t>
  </si>
  <si>
    <t>UK</t>
  </si>
  <si>
    <t>URUGUAY</t>
  </si>
  <si>
    <t>UY</t>
  </si>
  <si>
    <t>UZBEKISTAN</t>
  </si>
  <si>
    <t>UZ</t>
  </si>
  <si>
    <t>VANUATU</t>
  </si>
  <si>
    <t>NH</t>
  </si>
  <si>
    <t>VENEZUELA</t>
  </si>
  <si>
    <t>VE</t>
  </si>
  <si>
    <t>VIETNAM</t>
  </si>
  <si>
    <t>VM</t>
  </si>
  <si>
    <t>WALLIS AND FUTUNA</t>
  </si>
  <si>
    <t>WF</t>
  </si>
  <si>
    <t>WEST BANK</t>
  </si>
  <si>
    <t>WE</t>
  </si>
  <si>
    <t>WESTERN SAHARA</t>
  </si>
  <si>
    <t>WI</t>
  </si>
  <si>
    <t>WESTERN SAMOA</t>
  </si>
  <si>
    <t>WS</t>
  </si>
  <si>
    <t>YEMEN</t>
  </si>
  <si>
    <t>YM</t>
  </si>
  <si>
    <t>ZAIRE</t>
  </si>
  <si>
    <t>CG</t>
  </si>
  <si>
    <t>ZAMBIA</t>
  </si>
  <si>
    <t>ZA</t>
  </si>
  <si>
    <t>ZIMBABWE</t>
  </si>
  <si>
    <t>ZI</t>
  </si>
  <si>
    <t>69991-67-9 (q)</t>
  </si>
  <si>
    <t>69991-67-9 (r)</t>
  </si>
  <si>
    <t>69991-67-9 (s)</t>
  </si>
  <si>
    <t>69991-67-9 (t)</t>
  </si>
  <si>
    <t>Perfluorosolv PFS-2</t>
  </si>
  <si>
    <t>Chemical Formula:</t>
  </si>
  <si>
    <t>Updated:</t>
  </si>
  <si>
    <r>
      <t>Subpart OO - Only for Facilities that Produce F-GHGs, F-HTFs, and/or N</t>
    </r>
    <r>
      <rPr>
        <b/>
        <vertAlign val="subscript"/>
        <sz val="14"/>
        <rFont val="Arial"/>
        <family val="2"/>
      </rPr>
      <t>2</t>
    </r>
    <r>
      <rPr>
        <b/>
        <sz val="14"/>
        <rFont val="Arial"/>
        <family val="2"/>
      </rPr>
      <t>O</t>
    </r>
  </si>
  <si>
    <t>FC-70</t>
  </si>
  <si>
    <t>LS-240</t>
  </si>
  <si>
    <t>D03</t>
  </si>
  <si>
    <t>DO2-TS</t>
  </si>
  <si>
    <t>HS-240</t>
  </si>
  <si>
    <t>HS-260</t>
  </si>
  <si>
    <t>HT-170</t>
  </si>
  <si>
    <t>HT-200</t>
  </si>
  <si>
    <t>HT-230</t>
  </si>
  <si>
    <t>HT-270</t>
  </si>
  <si>
    <t>LS-200</t>
  </si>
  <si>
    <t>LS-215</t>
  </si>
  <si>
    <t>LS-230</t>
  </si>
  <si>
    <t>69991-67-9 (o)</t>
  </si>
  <si>
    <t>69991-67-9 (g)</t>
  </si>
  <si>
    <t>69991-67-9 (k)</t>
  </si>
  <si>
    <t>69991-67-9 (l)</t>
  </si>
  <si>
    <t>69991-67-9 (f)</t>
  </si>
  <si>
    <t>69991-67-9 (h)</t>
  </si>
  <si>
    <t>69991-67-9 (i)</t>
  </si>
  <si>
    <t>69991-67-9 (p)</t>
  </si>
  <si>
    <t>69991-67-9 (m)</t>
  </si>
  <si>
    <t>69991-67-9 (n)</t>
  </si>
  <si>
    <t>69991-67-9 (j)</t>
  </si>
  <si>
    <t>Other F-GHG or F-HTFs not listed</t>
  </si>
  <si>
    <t>Specify F-GHG or F-HTF Category for Purposes of Estimating GWP (if necessary) 
[98.3(c)(5)(ii)]</t>
  </si>
  <si>
    <r>
      <t>Instructions: Identify each F-GHG, F-HTF, and N</t>
    </r>
    <r>
      <rPr>
        <b/>
        <vertAlign val="subscript"/>
        <sz val="11"/>
        <rFont val="Arial"/>
        <family val="2"/>
      </rPr>
      <t>2</t>
    </r>
    <r>
      <rPr>
        <b/>
        <sz val="11"/>
        <rFont val="Arial"/>
        <family val="2"/>
      </rPr>
      <t xml:space="preserve">O transformed by the process. Do not include isolated intermediates that are produced and transformed at the same facility.  Report all significant figures (including fractions of a metric ton, if applicable). </t>
    </r>
  </si>
  <si>
    <r>
      <t>Please identify the name and address of the offsite transformation facility to which F-GHG, F-HTF, and/or N</t>
    </r>
    <r>
      <rPr>
        <vertAlign val="subscript"/>
        <sz val="11"/>
        <rFont val="Arial"/>
        <family val="2"/>
      </rPr>
      <t>2</t>
    </r>
    <r>
      <rPr>
        <sz val="11"/>
        <rFont val="Arial"/>
        <family val="2"/>
      </rPr>
      <t>O is sent in Part 4a. Then identify the specific F-GHG, F-HTF, and/or N</t>
    </r>
    <r>
      <rPr>
        <vertAlign val="subscript"/>
        <sz val="11"/>
        <rFont val="Arial"/>
        <family val="2"/>
      </rPr>
      <t>2</t>
    </r>
    <r>
      <rPr>
        <sz val="11"/>
        <rFont val="Arial"/>
        <family val="2"/>
      </rPr>
      <t>O that are sent to each transformation facility in Part 4b.</t>
    </r>
  </si>
  <si>
    <r>
      <t xml:space="preserve">The following F-GHGs are listed only by name in the F-GHG pick lists on the preceding tabs.  The f-GHGs below are presented in the same order as in the pick lists.  </t>
    </r>
    <r>
      <rPr>
        <b/>
        <sz val="10"/>
        <color indexed="8"/>
        <rFont val="Arial"/>
        <family val="2"/>
      </rPr>
      <t>Use Ctrl+F to search this list by name or CASRN</t>
    </r>
    <r>
      <rPr>
        <sz val="10"/>
        <color indexed="8"/>
        <rFont val="Arial"/>
        <family val="2"/>
      </rPr>
      <t>.  Once you have identified the F-GHG please note the F-GHG name used in this Inputs Form and its location within the pick list so that you can more easily locate it in the pick lists.</t>
    </r>
  </si>
  <si>
    <t>Specify F-GHG Category for Purposes of Estimating GWP (if necessary)
 [98.3(c)(5)(ii)]</t>
  </si>
  <si>
    <t>Specify F-GHG or Category for Purposes of Estimating GWP (if necessary)
 [98.3(c)(5)(ii)]</t>
  </si>
  <si>
    <t>Gases</t>
  </si>
  <si>
    <t>69991-67-9 (u)</t>
  </si>
  <si>
    <t>338-84-1</t>
  </si>
  <si>
    <t>LS-260</t>
  </si>
  <si>
    <t>69991-67-9 (v)</t>
  </si>
  <si>
    <r>
      <t>Instructions: Identify each F-GHG, F-HTF, or N</t>
    </r>
    <r>
      <rPr>
        <b/>
        <vertAlign val="subscript"/>
        <sz val="11"/>
        <rFont val="Arial"/>
        <family val="2"/>
      </rPr>
      <t>2</t>
    </r>
    <r>
      <rPr>
        <b/>
        <sz val="11"/>
        <rFont val="Arial"/>
        <family val="2"/>
      </rPr>
      <t xml:space="preserve">O produced by the process. Report the production of blend components, but not the production of blends (unless the “blend” consists of F-GHG components that are simultaneously produced by the same process).  Do not include isolated intermediates that are produced and transformed at the same facility.  Report all significant figures (including fractions of a metric ton, if applicable).  </t>
    </r>
  </si>
  <si>
    <t>If an F-GHG chemical is not listed, search EPA's Substance Registry Services (SRS) by name and/or Chemical Abstracts Service registry number (CASRN) and enter chemical here. If an F-GHG constituent cannot be found via SRS search, add the F-GHG by entering its name and, if available, CASRN 
[98.416(a)(1)]</t>
  </si>
  <si>
    <r>
      <t>Mass of the F-GHG, F-HTF, or N</t>
    </r>
    <r>
      <rPr>
        <b/>
        <vertAlign val="subscript"/>
        <sz val="11"/>
        <color indexed="8"/>
        <rFont val="Arial"/>
        <family val="2"/>
      </rPr>
      <t>2</t>
    </r>
    <r>
      <rPr>
        <b/>
        <sz val="11"/>
        <color indexed="8"/>
        <rFont val="Arial"/>
        <family val="2"/>
      </rPr>
      <t>O sent to another facility for transformation
(metric tons)
[98.416(a)(5), 98.416(a)(14)]</t>
    </r>
  </si>
  <si>
    <t xml:space="preserve">  </t>
  </si>
  <si>
    <t>Other F-GHG or F-HTF not listed</t>
  </si>
  <si>
    <r>
      <t>Please identify the F-GHGs, F-HTFs, and/or N</t>
    </r>
    <r>
      <rPr>
        <vertAlign val="subscript"/>
        <sz val="11"/>
        <rFont val="Arial"/>
        <family val="2"/>
      </rPr>
      <t>2</t>
    </r>
    <r>
      <rPr>
        <sz val="11"/>
        <rFont val="Arial"/>
        <family val="2"/>
      </rPr>
      <t>O produced by processes at the facility.  For each product, identify process in Column B and the name of the product in Columns C and D.  A list of common F-GHGs is presented in Col C.  If the product in question is not present in Column C then select “Search Extended List” and find the product in Column D.  A complete list of products can be found on the Listed F-GHGs page.</t>
    </r>
  </si>
  <si>
    <r>
      <t>Please identify the F-GHGs, F-HTFs, and/or N</t>
    </r>
    <r>
      <rPr>
        <vertAlign val="subscript"/>
        <sz val="11"/>
        <rFont val="Arial"/>
        <family val="2"/>
      </rPr>
      <t>2</t>
    </r>
    <r>
      <rPr>
        <sz val="11"/>
        <rFont val="Arial"/>
        <family val="2"/>
      </rPr>
      <t>O transformed at the facility. For each F-GHG, F-HTFs, and/or N</t>
    </r>
    <r>
      <rPr>
        <vertAlign val="subscript"/>
        <sz val="11"/>
        <rFont val="Arial"/>
        <family val="2"/>
      </rPr>
      <t>2</t>
    </r>
    <r>
      <rPr>
        <sz val="11"/>
        <rFont val="Arial"/>
        <family val="2"/>
      </rPr>
      <t>O transformed, identify process in Column B and the name of the F-GHG, F-HTF and/or N</t>
    </r>
    <r>
      <rPr>
        <vertAlign val="subscript"/>
        <sz val="11"/>
        <rFont val="Arial"/>
        <family val="2"/>
      </rPr>
      <t>2</t>
    </r>
    <r>
      <rPr>
        <sz val="11"/>
        <rFont val="Arial"/>
        <family val="2"/>
      </rPr>
      <t>O in Columns C and D. A list of common F-GHGs is presented in Col C. If the product in question is not present, in Column C then select “Search Extended List” and find the product in Column D. A complete list of products can be found on the Listed F-GHGs page.</t>
    </r>
  </si>
  <si>
    <r>
      <t>Instructions: Provide the following information for each facility to which any of the produced F-GHG, F-HTF, or N</t>
    </r>
    <r>
      <rPr>
        <b/>
        <vertAlign val="subscript"/>
        <sz val="11"/>
        <rFont val="Arial"/>
        <family val="2"/>
      </rPr>
      <t>2</t>
    </r>
    <r>
      <rPr>
        <b/>
        <sz val="11"/>
        <rFont val="Arial"/>
        <family val="2"/>
      </rPr>
      <t xml:space="preserve">O were sent for transformation per 98.416(a)(14): </t>
    </r>
  </si>
  <si>
    <r>
      <t>Subpart OO - Only for Facilities that Produce, Transform, and/or Destroy F-GHGs, F-HTFs, and/or N</t>
    </r>
    <r>
      <rPr>
        <b/>
        <vertAlign val="subscript"/>
        <sz val="14"/>
        <rFont val="Arial"/>
        <family val="2"/>
      </rPr>
      <t>2</t>
    </r>
    <r>
      <rPr>
        <b/>
        <sz val="14"/>
        <rFont val="Arial"/>
        <family val="2"/>
      </rPr>
      <t>O</t>
    </r>
  </si>
  <si>
    <r>
      <t>Please complete Part 1 below. If applicable, please identify the processes that produce or transform F-GHGs, F-HTFs, and/or N</t>
    </r>
    <r>
      <rPr>
        <vertAlign val="subscript"/>
        <sz val="11"/>
        <rFont val="Arial"/>
        <family val="2"/>
      </rPr>
      <t>2</t>
    </r>
    <r>
      <rPr>
        <sz val="11"/>
        <rFont val="Arial"/>
        <family val="2"/>
      </rPr>
      <t xml:space="preserve">O at the facility in Part 2 of this page. Process Identifiers entered in Column B will be used as the basis for the process identification picklists presented on the Products and Onsite Transformation pages. Please do not skip rows. </t>
    </r>
  </si>
  <si>
    <r>
      <t>Produced F-GHG, F-HTF, or N</t>
    </r>
    <r>
      <rPr>
        <b/>
        <vertAlign val="subscript"/>
        <sz val="11"/>
        <rFont val="Arial"/>
        <family val="2"/>
      </rPr>
      <t>2</t>
    </r>
    <r>
      <rPr>
        <b/>
        <sz val="11"/>
        <rFont val="Arial"/>
        <family val="2"/>
      </rPr>
      <t>O
 If not listed, select "Search Extended List" to activate column 'D' for a comprehensive list or select "Other F-GHG or F-HTF not listed" and enter the information required in columns 'F', 'G', 'H', and 'I'. If the process produces two or more F-GHGs simultaneously, and their concentrations in the product exceed 0.1 percent by weight, list the individual F-GHG constituents of the product in order of declining concentrations in the product 
[98.416(a)(1)]</t>
    </r>
  </si>
  <si>
    <r>
      <t>Subpart OO - Only for Facilities that Transform F-GHGs, F-HTFs, and/or N</t>
    </r>
    <r>
      <rPr>
        <b/>
        <vertAlign val="subscript"/>
        <sz val="14"/>
        <rFont val="Arial"/>
        <family val="2"/>
      </rPr>
      <t>2</t>
    </r>
    <r>
      <rPr>
        <b/>
        <sz val="14"/>
        <rFont val="Arial"/>
        <family val="2"/>
      </rPr>
      <t>O</t>
    </r>
  </si>
  <si>
    <r>
      <t>Included F-GHG, F-HTF, or N</t>
    </r>
    <r>
      <rPr>
        <b/>
        <vertAlign val="subscript"/>
        <sz val="11"/>
        <rFont val="Arial"/>
        <family val="2"/>
      </rPr>
      <t>2</t>
    </r>
    <r>
      <rPr>
        <b/>
        <sz val="11"/>
        <rFont val="Arial"/>
        <family val="2"/>
      </rPr>
      <t>O
 (if not listed, select "Search Extended List" to activate column 'D' for a comprehensive list or select "Other F-GHG or F-HTF not listed" and enter the information required in columns 'F', 'G', 'H', and 'I')
 [98.416(a)(2))]</t>
    </r>
  </si>
  <si>
    <t>Subpart OO - Only for Facilities that Destroy Onsite F-GHGs and/or F-HTFs</t>
  </si>
  <si>
    <r>
      <t>Please identify each F-GHG or F-HTF</t>
    </r>
    <r>
      <rPr>
        <sz val="11"/>
        <rFont val="Arial"/>
        <family val="2"/>
      </rPr>
      <t xml:space="preserve"> that was previously produced at any facility and that was destroyed at your facility. For example, this may include quantities that are shipped to your facility by another facility for destruction and quantities that are returned to your facility for reclamation but are found to be irretrievably contaminated.  </t>
    </r>
  </si>
  <si>
    <r>
      <t>Instructions: Identify each F-GHG or F-HTF</t>
    </r>
    <r>
      <rPr>
        <b/>
        <sz val="11"/>
        <rFont val="Arial"/>
        <family val="2"/>
      </rPr>
      <t xml:space="preserve"> that was previously produced (as defined at 98.410(b), at any facility) and that was destroyed at your facility. For example, this may include quantities that are shipped to your facility by another facility for destruction and quantities that are returned to your facility for reclamation but are found to be irretrievably contaminated.  Report all significant figures (including fractions of a metric ton, if applicable).</t>
    </r>
  </si>
  <si>
    <r>
      <t>Does your facility destroy F-GHGs or F-HTFs</t>
    </r>
    <r>
      <rPr>
        <b/>
        <sz val="11"/>
        <color theme="1"/>
        <rFont val="Arial"/>
        <family val="2"/>
      </rPr>
      <t>?  [</t>
    </r>
    <r>
      <rPr>
        <b/>
        <sz val="11"/>
        <color indexed="8"/>
        <rFont val="Arial"/>
        <family val="2"/>
      </rPr>
      <t>98.416(a)(3)]</t>
    </r>
  </si>
  <si>
    <t>Previously produced F-GHG or F-HTF that was destroyed at the facility
 (if not listed, select "Search Extended List" to activate column 'C' for a comprehensive list or select "Other F-GHG or F-HTF not listed" and enter the information required in columns 'E', 'F', 'G', and 'H')
[98.416(a)(3)]</t>
  </si>
  <si>
    <t>Mass of the F-GHG or F-HTF destroyed at the facility 
(metric tons) 
[98.416(a)(3)]</t>
  </si>
  <si>
    <t>Was the F-GHG or F-HTF mass determined using a missing data procedure?
[98.416(a)(16)]</t>
  </si>
  <si>
    <r>
      <t>Subpart OO - Only for Facilities that Send F-GHGs, F-HTFs, and/or N</t>
    </r>
    <r>
      <rPr>
        <b/>
        <vertAlign val="subscript"/>
        <sz val="14"/>
        <rFont val="Arial"/>
        <family val="2"/>
      </rPr>
      <t>2</t>
    </r>
    <r>
      <rPr>
        <b/>
        <sz val="14"/>
        <rFont val="Arial"/>
        <family val="2"/>
      </rPr>
      <t>O Offsite for Transformation</t>
    </r>
  </si>
  <si>
    <r>
      <t>Instructions: Provide the following information for each F-GHG, F-HTF, or N</t>
    </r>
    <r>
      <rPr>
        <b/>
        <vertAlign val="subscript"/>
        <sz val="11"/>
        <color indexed="8"/>
        <rFont val="Arial"/>
        <family val="2"/>
      </rPr>
      <t>2</t>
    </r>
    <r>
      <rPr>
        <b/>
        <sz val="11"/>
        <color indexed="8"/>
        <rFont val="Arial"/>
        <family val="2"/>
      </rPr>
      <t>O produced that was sent to the facility for transformation. Report all significant figures (including fractions of a metric ton, if applicable).</t>
    </r>
  </si>
  <si>
    <r>
      <t>Previously produced F-GHG, F-HTF, Or N</t>
    </r>
    <r>
      <rPr>
        <b/>
        <vertAlign val="subscript"/>
        <sz val="11"/>
        <color theme="1"/>
        <rFont val="Arial"/>
        <family val="2"/>
      </rPr>
      <t>2</t>
    </r>
    <r>
      <rPr>
        <b/>
        <sz val="11"/>
        <color theme="1"/>
        <rFont val="Arial"/>
        <family val="2"/>
      </rPr>
      <t xml:space="preserve">O that was sent to another facility for transformation
 </t>
    </r>
    <r>
      <rPr>
        <b/>
        <sz val="11"/>
        <color indexed="8"/>
        <rFont val="Arial"/>
        <family val="2"/>
      </rPr>
      <t>(if not listed, select "Search Extended List" to activate column 'D' for a comprehensive list or select "Other F-GHG or F-HTF not listed" and enter the information required in columns 'F', 'G', 'H', and 'I')
[98.416(a)(3)]</t>
    </r>
  </si>
  <si>
    <t>Subpart OO - Only for Facilities that Send F-GHGs and/or F-HTFs Offsite for Destruction</t>
  </si>
  <si>
    <t>Please identify the name and address of the offsite destruction facility to which F-GHG and/or F-HTF is sent in Part 5a.  Then identify the specific F-GHG and/or F-HTF that are sent to each destruction facility in Part 5b.</t>
  </si>
  <si>
    <t xml:space="preserve">Instructions: Provide the following information for each facility to which any F-GHGs or F-HTFs were sent for destruction per 98.416(a)(15): </t>
  </si>
  <si>
    <r>
      <t>Instructions: Provide the following information for each</t>
    </r>
    <r>
      <rPr>
        <b/>
        <sz val="11"/>
        <color indexed="8"/>
        <rFont val="Arial"/>
        <family val="2"/>
      </rPr>
      <t xml:space="preserve"> F-GHG or F-HTF</t>
    </r>
    <r>
      <rPr>
        <b/>
        <sz val="11"/>
        <color indexed="8"/>
        <rFont val="Arial"/>
        <family val="2"/>
      </rPr>
      <t xml:space="preserve"> produced that was sent to the facility for destruction.  Report all significant figures (including fractions of a metric ton, if applicable).</t>
    </r>
  </si>
  <si>
    <r>
      <t xml:space="preserve">Previously produced F-GHG or F-HTF that was sent to another facility for destruction
 </t>
    </r>
    <r>
      <rPr>
        <b/>
        <sz val="11"/>
        <color indexed="8"/>
        <rFont val="Arial"/>
        <family val="2"/>
      </rPr>
      <t>(if not listed, select "Search Extended List" to activate column 'D' for a comprehensive list or select "Other F-GHG or F-HTF not listed" and enter the information required in columns 'F', 'G', 'H', and 'I')
[98.416(a)(3)]</t>
    </r>
  </si>
  <si>
    <r>
      <t>Quantity of the F-GHG or F-HTF sent to that facility for destruction, except  those removed as by-products or other waste</t>
    </r>
    <r>
      <rPr>
        <b/>
        <sz val="11"/>
        <color indexed="8"/>
        <rFont val="Arial"/>
        <family val="2"/>
      </rPr>
      <t xml:space="preserve">
(metric tons)
[98.416(a)(15)]</t>
    </r>
  </si>
  <si>
    <r>
      <t xml:space="preserve">Was this F-GHG or F-HTF removed from a production process as a BYPRODUCT or OTHER WASTE? </t>
    </r>
    <r>
      <rPr>
        <b/>
        <i/>
        <sz val="11"/>
        <color indexed="8"/>
        <rFont val="Arial"/>
        <family val="2"/>
      </rPr>
      <t xml:space="preserve"> 
</t>
    </r>
    <r>
      <rPr>
        <i/>
        <sz val="11"/>
        <color indexed="8"/>
        <rFont val="Arial"/>
        <family val="2"/>
      </rPr>
      <t xml:space="preserve">
</t>
    </r>
    <r>
      <rPr>
        <b/>
        <sz val="11"/>
        <color indexed="8"/>
        <rFont val="Arial"/>
        <family val="2"/>
      </rPr>
      <t>[98.416(a)(6) and (a)(7)]</t>
    </r>
  </si>
  <si>
    <t>Part 2 - Production/Transformation/Destruction Process Information</t>
  </si>
  <si>
    <t>Instructions: Identify and describe each production/transformation/destruction process at the facility. Each identifier entered in Column B must be unique. These identifiers will be referenced again on the Products and Onsite Transformation tabs when you enter product information.  Note: If your facility only operates processes that destroys F-GHGs and/or F-HTFs please select "Transformation or Destruction Process" in Column C.</t>
  </si>
  <si>
    <r>
      <t>Does the process produce the F-GHGs, F-HTFs, or N</t>
    </r>
    <r>
      <rPr>
        <b/>
        <vertAlign val="subscript"/>
        <sz val="11"/>
        <rFont val="Arial"/>
        <family val="2"/>
      </rPr>
      <t>2</t>
    </r>
    <r>
      <rPr>
        <b/>
        <sz val="11"/>
        <rFont val="Arial"/>
        <family val="2"/>
      </rPr>
      <t>O? 
[98.416(a)(1)]</t>
    </r>
  </si>
  <si>
    <r>
      <t>Does the process transform or destroy the F-GHG, F-HTFs, or N</t>
    </r>
    <r>
      <rPr>
        <b/>
        <vertAlign val="subscript"/>
        <sz val="11"/>
        <rFont val="Arial"/>
        <family val="2"/>
      </rPr>
      <t>2</t>
    </r>
    <r>
      <rPr>
        <b/>
        <sz val="11"/>
        <rFont val="Arial"/>
        <family val="2"/>
      </rPr>
      <t>O produced at an off-site location?
[98.416(a)(2)]</t>
    </r>
  </si>
  <si>
    <t>Transformation Or Destruction Process</t>
  </si>
  <si>
    <r>
      <t>Is the unique identifier associated with an F-GHG, F-HTF, or N</t>
    </r>
    <r>
      <rPr>
        <b/>
        <vertAlign val="subscript"/>
        <sz val="11"/>
        <rFont val="Arial"/>
        <family val="2"/>
      </rPr>
      <t>2</t>
    </r>
    <r>
      <rPr>
        <b/>
        <sz val="11"/>
        <rFont val="Arial"/>
        <family val="2"/>
      </rPr>
      <t>O production process, an F-GHG, F-HTF, or N</t>
    </r>
    <r>
      <rPr>
        <b/>
        <vertAlign val="subscript"/>
        <sz val="11"/>
        <rFont val="Arial"/>
        <family val="2"/>
      </rPr>
      <t>2</t>
    </r>
    <r>
      <rPr>
        <b/>
        <sz val="11"/>
        <rFont val="Arial"/>
        <family val="2"/>
      </rPr>
      <t xml:space="preserve">O transformation/ destruction process or both?
</t>
    </r>
  </si>
  <si>
    <t>R.08</t>
  </si>
  <si>
    <t>https://www.epa.gov/ghgreporting/subpart-oo-suppliers-industrial-greenhouse-gases</t>
  </si>
  <si>
    <t>https://www.ccdsupport.com/confluence/display/help/Reporting+Form+Instructions</t>
  </si>
  <si>
    <t>https://www.ccdsupport.com/confluence/display/help/Optional+Calculation+Spreadsheet+Instructions</t>
  </si>
  <si>
    <t>HFO-1336mzz(E)</t>
  </si>
  <si>
    <t>1630-78-0</t>
  </si>
  <si>
    <t>HFC-1132(E)</t>
  </si>
  <si>
    <t>66711-86-2</t>
  </si>
  <si>
    <t>220 of 220</t>
  </si>
  <si>
    <t>1 of 220</t>
  </si>
  <si>
    <t>2 of 220</t>
  </si>
  <si>
    <t>3 of 220</t>
  </si>
  <si>
    <t>4 of 220</t>
  </si>
  <si>
    <t>5 of 220</t>
  </si>
  <si>
    <t>6 of 220</t>
  </si>
  <si>
    <t>7 of 220</t>
  </si>
  <si>
    <t>8 of 220</t>
  </si>
  <si>
    <t>9 of 220</t>
  </si>
  <si>
    <t>10 of 220</t>
  </si>
  <si>
    <t>11 of 220</t>
  </si>
  <si>
    <t>12 of 220</t>
  </si>
  <si>
    <t>13 of 220</t>
  </si>
  <si>
    <t>14 of 220</t>
  </si>
  <si>
    <t>15 of 220</t>
  </si>
  <si>
    <t>16 of 220</t>
  </si>
  <si>
    <t>17 of 220</t>
  </si>
  <si>
    <t>18 of 220</t>
  </si>
  <si>
    <t>19 of 220</t>
  </si>
  <si>
    <t>20 of 220</t>
  </si>
  <si>
    <t>21 of 220</t>
  </si>
  <si>
    <t>22 of 220</t>
  </si>
  <si>
    <t>23 of 220</t>
  </si>
  <si>
    <t>24 of 220</t>
  </si>
  <si>
    <t>25 of 220</t>
  </si>
  <si>
    <t>26 of 220</t>
  </si>
  <si>
    <t>27 of 220</t>
  </si>
  <si>
    <t>28 of 220</t>
  </si>
  <si>
    <t>29 of 220</t>
  </si>
  <si>
    <t>30 of 220</t>
  </si>
  <si>
    <t>31 of 220</t>
  </si>
  <si>
    <t>32 of 220</t>
  </si>
  <si>
    <t>33 of 220</t>
  </si>
  <si>
    <t>34 of 220</t>
  </si>
  <si>
    <t>35 of 220</t>
  </si>
  <si>
    <t>36 of 220</t>
  </si>
  <si>
    <t>37 of 220</t>
  </si>
  <si>
    <t>38 of 220</t>
  </si>
  <si>
    <t>39 of 220</t>
  </si>
  <si>
    <t>40 of 220</t>
  </si>
  <si>
    <t>41 of 220</t>
  </si>
  <si>
    <t>42 of 220</t>
  </si>
  <si>
    <t>43 of 220</t>
  </si>
  <si>
    <t>44 of 220</t>
  </si>
  <si>
    <t>45 of 220</t>
  </si>
  <si>
    <t>46 of 220</t>
  </si>
  <si>
    <t>47 of 220</t>
  </si>
  <si>
    <t>48 of 220</t>
  </si>
  <si>
    <t>49 of 220</t>
  </si>
  <si>
    <t>50 of 220</t>
  </si>
  <si>
    <t>51 of 220</t>
  </si>
  <si>
    <t>52 of 220</t>
  </si>
  <si>
    <t>53 of 220</t>
  </si>
  <si>
    <t>54 of 220</t>
  </si>
  <si>
    <t>55 of 220</t>
  </si>
  <si>
    <t>56 of 220</t>
  </si>
  <si>
    <t>57 of 220</t>
  </si>
  <si>
    <t>58 of 220</t>
  </si>
  <si>
    <t>59 of 220</t>
  </si>
  <si>
    <t>60 of 220</t>
  </si>
  <si>
    <t>61 of 220</t>
  </si>
  <si>
    <t>62 of 220</t>
  </si>
  <si>
    <t>63 of 220</t>
  </si>
  <si>
    <t>64 of 220</t>
  </si>
  <si>
    <t>65 of 220</t>
  </si>
  <si>
    <t>66 of 220</t>
  </si>
  <si>
    <t>67 of 220</t>
  </si>
  <si>
    <t>68 of 220</t>
  </si>
  <si>
    <t>69 of 220</t>
  </si>
  <si>
    <t>70 of 220</t>
  </si>
  <si>
    <t>71 of 220</t>
  </si>
  <si>
    <t>72 of 220</t>
  </si>
  <si>
    <t>73 of 220</t>
  </si>
  <si>
    <t>74 of 220</t>
  </si>
  <si>
    <t>75 of 220</t>
  </si>
  <si>
    <t>76 of 220</t>
  </si>
  <si>
    <t>77 of 220</t>
  </si>
  <si>
    <t>78 of 220</t>
  </si>
  <si>
    <t>79 of 220</t>
  </si>
  <si>
    <t>80 of 220</t>
  </si>
  <si>
    <t>81 of 220</t>
  </si>
  <si>
    <t>82 of 220</t>
  </si>
  <si>
    <t>83 of 220</t>
  </si>
  <si>
    <t>84 of 220</t>
  </si>
  <si>
    <t>85 of 220</t>
  </si>
  <si>
    <t>86 of 220</t>
  </si>
  <si>
    <t>87 of 220</t>
  </si>
  <si>
    <t>88 of 220</t>
  </si>
  <si>
    <t>89 of 220</t>
  </si>
  <si>
    <t>90 of 220</t>
  </si>
  <si>
    <t>91 of 220</t>
  </si>
  <si>
    <t>92 of 220</t>
  </si>
  <si>
    <t>93 of 220</t>
  </si>
  <si>
    <t>94 of 220</t>
  </si>
  <si>
    <t>95 of 220</t>
  </si>
  <si>
    <t>96 of 220</t>
  </si>
  <si>
    <t>97 of 220</t>
  </si>
  <si>
    <t>98 of 220</t>
  </si>
  <si>
    <t>99 of 220</t>
  </si>
  <si>
    <t>100 of 220</t>
  </si>
  <si>
    <t>101 of 220</t>
  </si>
  <si>
    <t>102 of 220</t>
  </si>
  <si>
    <t>103 of 220</t>
  </si>
  <si>
    <t>104 of 220</t>
  </si>
  <si>
    <t>105 of 220</t>
  </si>
  <si>
    <t>106 of 220</t>
  </si>
  <si>
    <t>107 of 220</t>
  </si>
  <si>
    <t>108 of 220</t>
  </si>
  <si>
    <t>109 of 220</t>
  </si>
  <si>
    <t>110 of 220</t>
  </si>
  <si>
    <t>111 of 220</t>
  </si>
  <si>
    <t>112 of 220</t>
  </si>
  <si>
    <t>113 of 220</t>
  </si>
  <si>
    <t>114 of 220</t>
  </si>
  <si>
    <t>115 of 220</t>
  </si>
  <si>
    <t>116 of 220</t>
  </si>
  <si>
    <t>117 of 220</t>
  </si>
  <si>
    <t>118 of 220</t>
  </si>
  <si>
    <t>119 of 220</t>
  </si>
  <si>
    <t>120 of 220</t>
  </si>
  <si>
    <t>121 of 220</t>
  </si>
  <si>
    <t>122 of 220</t>
  </si>
  <si>
    <t>123 of 220</t>
  </si>
  <si>
    <t>124 of 220</t>
  </si>
  <si>
    <t>125 of 220</t>
  </si>
  <si>
    <t>126 of 220</t>
  </si>
  <si>
    <t>127 of 220</t>
  </si>
  <si>
    <t>128 of 220</t>
  </si>
  <si>
    <t>129 of 220</t>
  </si>
  <si>
    <t>130 of 220</t>
  </si>
  <si>
    <t>131 of 220</t>
  </si>
  <si>
    <t>132 of 220</t>
  </si>
  <si>
    <t>133 of 220</t>
  </si>
  <si>
    <t>134 of 220</t>
  </si>
  <si>
    <t>135 of 220</t>
  </si>
  <si>
    <t>136 of 220</t>
  </si>
  <si>
    <t>137 of 220</t>
  </si>
  <si>
    <t>138 of 220</t>
  </si>
  <si>
    <t>139 of 220</t>
  </si>
  <si>
    <t>140 of 220</t>
  </si>
  <si>
    <t>141 of 220</t>
  </si>
  <si>
    <t>142 of 220</t>
  </si>
  <si>
    <t>143 of 220</t>
  </si>
  <si>
    <t>144 of 220</t>
  </si>
  <si>
    <t>145 of 220</t>
  </si>
  <si>
    <t>146 of 220</t>
  </si>
  <si>
    <t>147 of 220</t>
  </si>
  <si>
    <t>148 of 220</t>
  </si>
  <si>
    <t>149 of 220</t>
  </si>
  <si>
    <t>150 of 220</t>
  </si>
  <si>
    <t>151 of 220</t>
  </si>
  <si>
    <t>152 of 220</t>
  </si>
  <si>
    <t>153 of 220</t>
  </si>
  <si>
    <t>154 of 220</t>
  </si>
  <si>
    <t>155 of 220</t>
  </si>
  <si>
    <t>156 of 220</t>
  </si>
  <si>
    <t>157 of 220</t>
  </si>
  <si>
    <t>158 of 220</t>
  </si>
  <si>
    <t>159 of 220</t>
  </si>
  <si>
    <t>160 of 220</t>
  </si>
  <si>
    <t>161 of 220</t>
  </si>
  <si>
    <t>162 of 220</t>
  </si>
  <si>
    <t>163 of 220</t>
  </si>
  <si>
    <t>164 of 220</t>
  </si>
  <si>
    <t>165 of 220</t>
  </si>
  <si>
    <t>166 of 220</t>
  </si>
  <si>
    <t>167 of 220</t>
  </si>
  <si>
    <t>168 of 220</t>
  </si>
  <si>
    <t>169 of 220</t>
  </si>
  <si>
    <t>170 of 220</t>
  </si>
  <si>
    <t>171 of 220</t>
  </si>
  <si>
    <t>172 of 220</t>
  </si>
  <si>
    <t>173 of 220</t>
  </si>
  <si>
    <t>174 of 220</t>
  </si>
  <si>
    <t>175 of 220</t>
  </si>
  <si>
    <t>176 of 220</t>
  </si>
  <si>
    <t>177 of 220</t>
  </si>
  <si>
    <t>178 of 220</t>
  </si>
  <si>
    <t>179 of 220</t>
  </si>
  <si>
    <t>180 of 220</t>
  </si>
  <si>
    <t>181 of 220</t>
  </si>
  <si>
    <t>182 of 220</t>
  </si>
  <si>
    <t>183 of 220</t>
  </si>
  <si>
    <t>184 of 220</t>
  </si>
  <si>
    <t>185 of 220</t>
  </si>
  <si>
    <t>186 of 220</t>
  </si>
  <si>
    <t>187 of 220</t>
  </si>
  <si>
    <t>188 of 220</t>
  </si>
  <si>
    <t>189 of 220</t>
  </si>
  <si>
    <t>190 of 220</t>
  </si>
  <si>
    <t>191 of 220</t>
  </si>
  <si>
    <t>192 of 220</t>
  </si>
  <si>
    <t>193 of 220</t>
  </si>
  <si>
    <t>194 of 220</t>
  </si>
  <si>
    <t>195 of 220</t>
  </si>
  <si>
    <t>196 of 220</t>
  </si>
  <si>
    <t>197 of 220</t>
  </si>
  <si>
    <t>198 of 220</t>
  </si>
  <si>
    <t>199 of 220</t>
  </si>
  <si>
    <t>200 of 220</t>
  </si>
  <si>
    <t>201 of 220</t>
  </si>
  <si>
    <t>202 of 220</t>
  </si>
  <si>
    <t>203 of 220</t>
  </si>
  <si>
    <t>204 of 220</t>
  </si>
  <si>
    <t>205 of 220</t>
  </si>
  <si>
    <t>206 of 220</t>
  </si>
  <si>
    <t>207 of 220</t>
  </si>
  <si>
    <t>208 of 220</t>
  </si>
  <si>
    <t>209 of 220</t>
  </si>
  <si>
    <t>210 of 220</t>
  </si>
  <si>
    <t>211 of 220</t>
  </si>
  <si>
    <t>212 of 220</t>
  </si>
  <si>
    <t>213 of 220</t>
  </si>
  <si>
    <t>214 of 220</t>
  </si>
  <si>
    <t>215 of 220</t>
  </si>
  <si>
    <t>216 of 220</t>
  </si>
  <si>
    <t>217 of 220</t>
  </si>
  <si>
    <t>218 of 220</t>
  </si>
  <si>
    <t>219 of 220</t>
  </si>
  <si>
    <t>(Z)-HFC-1336</t>
  </si>
  <si>
    <t>OMB Number: 2060-0629. 
Expiration Date: 03/31/2024</t>
  </si>
  <si>
    <t>Part 4b - Off-Site Transformation Shipment Information</t>
  </si>
  <si>
    <t>Part 5b - Off-Site Destruction Shipment Information</t>
  </si>
  <si>
    <t>https://www2.epa.gov/ghgreporting/subpart-oo-suppliers-industrial-greenhouse-gases</t>
  </si>
  <si>
    <t>If an F-GHG or chemical is not listed, search EPA's Substance Registry Services (SRS) by name and/or Chemical Abstracts Service registry number (CASRN) and enter chemical here. If an F-GHG constituent cannot be found via SRS search, add the F-GHG by entering its name and, if available, CASRN 
[98.416(a)(1)]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</si>
</sst>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sz val="11"/>
      <color indexed="8"/>
      <name val="Arial"/>
      <family val="2"/>
    </font>
    <font>
      <i/>
      <sz val="11"/>
      <color indexed="8"/>
      <name val="Arial"/>
      <family val="2"/>
    </font>
    <font>
      <sz val="8"/>
      <color indexed="8"/>
      <name val="Arial"/>
      <family val="2"/>
    </font>
    <font>
      <i/>
      <sz val="11"/>
      <name val="Arial"/>
      <family val="2"/>
    </font>
    <font>
      <b/>
      <sz val="11"/>
      <color indexed="8"/>
      <name val="Arial"/>
      <family val="2"/>
    </font>
    <font>
      <b/>
      <vertAlign val="subscript"/>
      <sz val="11"/>
      <color indexed="8"/>
      <name val="Arial"/>
      <family val="2"/>
    </font>
    <font>
      <b/>
      <sz val="11"/>
      <name val="Arial"/>
      <family val="2"/>
    </font>
    <font>
      <sz val="11"/>
      <name val="Arial"/>
      <family val="2"/>
    </font>
    <font>
      <u/>
      <sz val="8.8000000000000007"/>
      <color theme="10"/>
      <name val="Calibri"/>
      <family val="2"/>
    </font>
    <font>
      <b/>
      <sz val="11"/>
      <color theme="1"/>
      <name val="Calibri"/>
      <family val="2"/>
      <scheme val="minor"/>
    </font>
    <font>
      <b/>
      <sz val="14"/>
      <color theme="1"/>
      <name val="Arial"/>
      <family val="2"/>
    </font>
    <font>
      <b/>
      <sz val="11"/>
      <color rgb="FFFF0000"/>
      <name val="Arial"/>
      <family val="2"/>
    </font>
    <font>
      <b/>
      <sz val="11"/>
      <color theme="1"/>
      <name val="Arial"/>
      <family val="2"/>
    </font>
    <font>
      <sz val="11"/>
      <color theme="1"/>
      <name val="Arial"/>
      <family val="2"/>
    </font>
    <font>
      <sz val="8"/>
      <color theme="1"/>
      <name val="Calibri"/>
      <family val="2"/>
      <scheme val="minor"/>
    </font>
    <font>
      <b/>
      <sz val="8"/>
      <color theme="1"/>
      <name val="Arial"/>
      <family val="2"/>
    </font>
    <font>
      <sz val="11"/>
      <color rgb="FF000000"/>
      <name val="Calibri"/>
      <family val="2"/>
    </font>
    <font>
      <u/>
      <sz val="11"/>
      <color theme="10"/>
      <name val="Arial"/>
      <family val="2"/>
    </font>
    <font>
      <b/>
      <i/>
      <sz val="11"/>
      <color indexed="8"/>
      <name val="Arial"/>
      <family val="2"/>
    </font>
    <font>
      <sz val="12"/>
      <color theme="1"/>
      <name val="Arial"/>
      <family val="2"/>
    </font>
    <font>
      <sz val="11"/>
      <color rgb="FFFF0000"/>
      <name val="Arial"/>
      <family val="2"/>
    </font>
    <font>
      <sz val="11"/>
      <color indexed="8"/>
      <name val="Calibri"/>
      <family val="2"/>
      <scheme val="minor"/>
    </font>
    <font>
      <sz val="10"/>
      <name val="Arial"/>
      <family val="2"/>
    </font>
    <font>
      <b/>
      <sz val="10"/>
      <color theme="1"/>
      <name val="Arial"/>
      <family val="2"/>
    </font>
    <font>
      <sz val="10"/>
      <color theme="1"/>
      <name val="Arial"/>
      <family val="2"/>
    </font>
    <font>
      <b/>
      <sz val="10"/>
      <color indexed="8"/>
      <name val="Arial"/>
      <family val="2"/>
    </font>
    <font>
      <sz val="10"/>
      <color indexed="8"/>
      <name val="Arial"/>
      <family val="2"/>
    </font>
    <font>
      <sz val="11"/>
      <name val="Calibri"/>
      <family val="2"/>
      <scheme val="minor"/>
    </font>
    <font>
      <sz val="11"/>
      <color rgb="FFFF0000"/>
      <name val="Calibri"/>
      <family val="2"/>
      <scheme val="minor"/>
    </font>
    <font>
      <b/>
      <sz val="14"/>
      <name val="Arial"/>
      <family val="2"/>
    </font>
    <font>
      <b/>
      <vertAlign val="subscript"/>
      <sz val="14"/>
      <name val="Arial"/>
      <family val="2"/>
    </font>
    <font>
      <b/>
      <vertAlign val="subscript"/>
      <sz val="11"/>
      <name val="Arial"/>
      <family val="2"/>
    </font>
    <font>
      <vertAlign val="subscript"/>
      <sz val="11"/>
      <name val="Arial"/>
      <family val="2"/>
    </font>
    <font>
      <b/>
      <vertAlign val="subscript"/>
      <sz val="11"/>
      <color theme="1"/>
      <name val="Arial"/>
      <family val="2"/>
    </font>
    <font>
      <sz val="11"/>
      <color theme="1"/>
      <name val="Calibri"/>
      <family val="2"/>
    </font>
    <font>
      <sz val="11"/>
      <color rgb="FFC00000"/>
      <name val="Arial"/>
      <family val="2"/>
    </font>
    <font>
      <b/>
      <sz val="11"/>
      <color rgb="FFC00000"/>
      <name val="Arial"/>
      <family val="2"/>
    </font>
    <font>
      <b/>
      <sz val="11"/>
      <name val="Calibri"/>
      <family val="2"/>
      <scheme val="minor"/>
    </font>
  </fonts>
  <fills count="6">
    <fill>
      <patternFill patternType="none"/>
    </fill>
    <fill>
      <patternFill patternType="gray125"/>
    </fill>
    <fill>
      <patternFill patternType="solid">
        <fgColor rgb="FFC0C0C0"/>
        <bgColor indexed="64"/>
      </patternFill>
    </fill>
    <fill>
      <patternFill patternType="solid">
        <fgColor rgb="FF99CCFF"/>
        <bgColor indexed="64"/>
      </patternFill>
    </fill>
    <fill>
      <patternFill patternType="solid">
        <fgColor theme="1"/>
        <bgColor indexed="64"/>
      </patternFill>
    </fill>
    <fill>
      <patternFill patternType="solid">
        <fgColor theme="0" tint="-0.249977111117893"/>
        <bgColor indexed="64"/>
      </patternFill>
    </fill>
  </fills>
  <borders count="30">
    <border>
      <left/>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s>
  <cellStyleXfs count="4">
    <xf numFmtId="0" fontId="0" fillId="0" borderId="0"/>
    <xf numFmtId="0" fontId="9" fillId="0" borderId="0" applyNumberFormat="0" applyFill="0" applyBorder="0" applyAlignment="0" applyProtection="0">
      <alignment vertical="top"/>
      <protection locked="0"/>
    </xf>
    <xf numFmtId="0" fontId="22" fillId="0" borderId="0"/>
    <xf numFmtId="0" fontId="23" fillId="0" borderId="0"/>
  </cellStyleXfs>
  <cellXfs count="220">
    <xf numFmtId="0" fontId="0" fillId="0" borderId="0" xfId="0"/>
    <xf numFmtId="0" fontId="11" fillId="0" borderId="0" xfId="0" applyFont="1" applyProtection="1"/>
    <xf numFmtId="0" fontId="12" fillId="0" borderId="0" xfId="0" applyFont="1" applyProtection="1"/>
    <xf numFmtId="0" fontId="13" fillId="0" borderId="0" xfId="0" applyFont="1" applyProtection="1"/>
    <xf numFmtId="0" fontId="0" fillId="0" borderId="0" xfId="0" applyBorder="1"/>
    <xf numFmtId="0" fontId="12" fillId="0" borderId="0" xfId="0" applyFont="1" applyBorder="1" applyAlignment="1">
      <alignment wrapText="1"/>
    </xf>
    <xf numFmtId="0" fontId="4" fillId="0" borderId="1" xfId="0" applyFont="1" applyBorder="1" applyAlignment="1">
      <alignment vertical="center"/>
    </xf>
    <xf numFmtId="0" fontId="15" fillId="0" borderId="0" xfId="0" applyFont="1"/>
    <xf numFmtId="0" fontId="16" fillId="0" borderId="0" xfId="0" applyFont="1"/>
    <xf numFmtId="0" fontId="14" fillId="3" borderId="4" xfId="0" applyFont="1" applyFill="1" applyBorder="1" applyAlignment="1" applyProtection="1">
      <alignment vertical="center" wrapText="1"/>
      <protection locked="0"/>
    </xf>
    <xf numFmtId="0" fontId="14" fillId="3" borderId="4" xfId="0" applyFont="1" applyFill="1" applyBorder="1" applyAlignment="1" applyProtection="1">
      <alignment wrapText="1"/>
      <protection locked="0"/>
    </xf>
    <xf numFmtId="0" fontId="14" fillId="4" borderId="4" xfId="0" applyFont="1" applyFill="1" applyBorder="1" applyAlignment="1" applyProtection="1">
      <alignment wrapText="1"/>
      <protection locked="0"/>
    </xf>
    <xf numFmtId="0" fontId="14" fillId="4" borderId="4" xfId="0" applyFont="1" applyFill="1" applyBorder="1" applyAlignment="1" applyProtection="1">
      <alignment vertical="center" wrapText="1"/>
      <protection locked="0"/>
    </xf>
    <xf numFmtId="0" fontId="10" fillId="0" borderId="0" xfId="0" applyFont="1"/>
    <xf numFmtId="0" fontId="0" fillId="0" borderId="0" xfId="0" applyBorder="1" applyAlignment="1">
      <alignment horizontal="left" vertical="top"/>
    </xf>
    <xf numFmtId="0" fontId="0" fillId="0" borderId="0" xfId="0" applyBorder="1" applyAlignment="1">
      <alignment horizontal="left"/>
    </xf>
    <xf numFmtId="0" fontId="0" fillId="0" borderId="5" xfId="0" applyBorder="1" applyAlignment="1">
      <alignment horizontal="left" vertical="top"/>
    </xf>
    <xf numFmtId="0" fontId="0" fillId="0" borderId="7" xfId="0" applyBorder="1" applyAlignment="1">
      <alignment horizontal="left" vertical="top"/>
    </xf>
    <xf numFmtId="0" fontId="0" fillId="0" borderId="8" xfId="0" applyBorder="1" applyAlignment="1">
      <alignment vertical="top"/>
    </xf>
    <xf numFmtId="0" fontId="10" fillId="0" borderId="0" xfId="0" applyFont="1" applyBorder="1"/>
    <xf numFmtId="0" fontId="0" fillId="0" borderId="0" xfId="0" applyBorder="1" applyAlignment="1">
      <alignment vertical="top"/>
    </xf>
    <xf numFmtId="0" fontId="0" fillId="0" borderId="5" xfId="0" applyBorder="1"/>
    <xf numFmtId="0" fontId="0" fillId="0" borderId="8" xfId="0" applyBorder="1"/>
    <xf numFmtId="0" fontId="0" fillId="0" borderId="7" xfId="0" applyBorder="1"/>
    <xf numFmtId="0" fontId="0" fillId="0" borderId="8" xfId="0" applyBorder="1" applyAlignment="1">
      <alignment horizontal="left" vertical="top"/>
    </xf>
    <xf numFmtId="0" fontId="0" fillId="0" borderId="8" xfId="0" applyBorder="1" applyAlignment="1">
      <alignment horizontal="left"/>
    </xf>
    <xf numFmtId="0" fontId="3" fillId="0" borderId="5" xfId="0" applyNumberFormat="1" applyFont="1" applyFill="1" applyBorder="1" applyAlignment="1"/>
    <xf numFmtId="0" fontId="3" fillId="0" borderId="8" xfId="0" applyNumberFormat="1" applyFont="1" applyFill="1" applyBorder="1" applyAlignment="1"/>
    <xf numFmtId="0" fontId="3" fillId="0" borderId="7" xfId="0" applyNumberFormat="1" applyFont="1" applyFill="1" applyBorder="1" applyAlignment="1"/>
    <xf numFmtId="0" fontId="0" fillId="0" borderId="0" xfId="0" applyAlignment="1"/>
    <xf numFmtId="0" fontId="14" fillId="3" borderId="4" xfId="0" applyFont="1" applyFill="1" applyBorder="1" applyAlignment="1" applyProtection="1">
      <protection locked="0"/>
    </xf>
    <xf numFmtId="0" fontId="0" fillId="0" borderId="0" xfId="0" applyBorder="1" applyAlignment="1"/>
    <xf numFmtId="0" fontId="11" fillId="0" borderId="0" xfId="0" applyFont="1" applyFill="1"/>
    <xf numFmtId="0" fontId="14" fillId="3" borderId="4" xfId="0" applyFont="1" applyFill="1" applyBorder="1" applyAlignment="1" applyProtection="1">
      <alignment horizontal="center" vertical="center" wrapText="1"/>
      <protection locked="0"/>
    </xf>
    <xf numFmtId="0" fontId="8" fillId="3" borderId="19" xfId="0" applyFont="1" applyFill="1" applyBorder="1" applyAlignment="1" applyProtection="1">
      <alignment horizontal="left" vertical="center"/>
      <protection locked="0"/>
    </xf>
    <xf numFmtId="0" fontId="8" fillId="3" borderId="21" xfId="0" applyNumberFormat="1" applyFont="1" applyFill="1" applyBorder="1" applyAlignment="1" applyProtection="1">
      <alignment vertical="center"/>
      <protection locked="0"/>
    </xf>
    <xf numFmtId="0" fontId="4" fillId="0" borderId="0" xfId="0" applyFont="1" applyBorder="1" applyAlignment="1">
      <alignment vertical="center"/>
    </xf>
    <xf numFmtId="0" fontId="12" fillId="0" borderId="0" xfId="0" applyFont="1" applyBorder="1" applyAlignment="1">
      <alignment horizontal="left" vertical="center" wrapText="1"/>
    </xf>
    <xf numFmtId="0" fontId="0" fillId="0" borderId="0" xfId="0" applyBorder="1" applyAlignment="1">
      <alignment wrapText="1"/>
    </xf>
    <xf numFmtId="0" fontId="14" fillId="4" borderId="4" xfId="0" applyFont="1" applyFill="1" applyBorder="1" applyProtection="1">
      <protection locked="0"/>
    </xf>
    <xf numFmtId="0" fontId="12" fillId="0" borderId="0" xfId="0" applyFont="1" applyBorder="1" applyAlignment="1"/>
    <xf numFmtId="0" fontId="14" fillId="0" borderId="0" xfId="0" applyFont="1" applyAlignment="1" applyProtection="1"/>
    <xf numFmtId="0" fontId="14" fillId="3" borderId="22" xfId="0" applyFont="1" applyFill="1" applyBorder="1" applyAlignment="1" applyProtection="1">
      <protection locked="0"/>
    </xf>
    <xf numFmtId="49" fontId="14" fillId="3" borderId="4" xfId="0" applyNumberFormat="1" applyFont="1" applyFill="1" applyBorder="1" applyAlignment="1" applyProtection="1">
      <protection locked="0"/>
    </xf>
    <xf numFmtId="0" fontId="17" fillId="0" borderId="8" xfId="0" applyFont="1" applyBorder="1" applyAlignment="1">
      <alignment vertical="center"/>
    </xf>
    <xf numFmtId="0" fontId="17" fillId="0" borderId="8" xfId="0" applyFont="1" applyBorder="1" applyAlignment="1">
      <alignment vertical="center" wrapText="1"/>
    </xf>
    <xf numFmtId="0" fontId="11" fillId="0" borderId="0" xfId="0" applyFont="1" applyFill="1" applyBorder="1"/>
    <xf numFmtId="0" fontId="13" fillId="0" borderId="0" xfId="0" applyFont="1" applyBorder="1" applyProtection="1"/>
    <xf numFmtId="0" fontId="14" fillId="3" borderId="7" xfId="0" applyFont="1" applyFill="1" applyBorder="1" applyAlignment="1" applyProtection="1">
      <protection locked="0"/>
    </xf>
    <xf numFmtId="0" fontId="11" fillId="0" borderId="0" xfId="0" applyFont="1" applyBorder="1"/>
    <xf numFmtId="0" fontId="14" fillId="3" borderId="7" xfId="0" applyFont="1" applyFill="1" applyBorder="1" applyAlignment="1" applyProtection="1">
      <alignment vertical="center" wrapText="1"/>
      <protection locked="0"/>
    </xf>
    <xf numFmtId="0" fontId="14" fillId="0" borderId="0" xfId="0" applyFont="1" applyAlignment="1" applyProtection="1">
      <alignment vertical="center"/>
    </xf>
    <xf numFmtId="0" fontId="1" fillId="0" borderId="0" xfId="0" applyFont="1" applyAlignment="1" applyProtection="1">
      <alignment vertical="center"/>
    </xf>
    <xf numFmtId="0" fontId="1" fillId="0" borderId="0" xfId="0" applyFont="1" applyAlignment="1" applyProtection="1">
      <alignment horizontal="right" vertical="center"/>
    </xf>
    <xf numFmtId="0" fontId="1" fillId="0" borderId="6" xfId="0" applyFont="1" applyBorder="1" applyAlignment="1" applyProtection="1">
      <alignment vertical="center"/>
    </xf>
    <xf numFmtId="0" fontId="1" fillId="0" borderId="17" xfId="0" applyFont="1" applyBorder="1" applyAlignment="1" applyProtection="1">
      <alignment vertical="center"/>
    </xf>
    <xf numFmtId="0" fontId="1" fillId="0" borderId="18" xfId="0" applyFont="1" applyBorder="1" applyAlignment="1" applyProtection="1">
      <alignment horizontal="right" vertical="center"/>
    </xf>
    <xf numFmtId="0" fontId="14" fillId="0" borderId="14" xfId="0" applyFont="1" applyBorder="1" applyAlignment="1" applyProtection="1">
      <alignment vertical="center"/>
    </xf>
    <xf numFmtId="0" fontId="14" fillId="0" borderId="15" xfId="0" applyFont="1" applyBorder="1" applyAlignment="1" applyProtection="1">
      <alignment vertical="center"/>
    </xf>
    <xf numFmtId="0" fontId="14" fillId="0" borderId="16" xfId="0" applyFont="1" applyBorder="1" applyAlignment="1" applyProtection="1">
      <alignment vertical="center"/>
    </xf>
    <xf numFmtId="0" fontId="14" fillId="0" borderId="12" xfId="0" applyFont="1" applyBorder="1" applyAlignment="1" applyProtection="1">
      <alignment vertical="center"/>
    </xf>
    <xf numFmtId="0" fontId="18" fillId="0" borderId="0" xfId="1" applyFont="1" applyBorder="1" applyAlignment="1" applyProtection="1">
      <alignment horizontal="left" vertical="center"/>
    </xf>
    <xf numFmtId="0" fontId="14" fillId="0" borderId="13" xfId="0" applyFont="1" applyBorder="1" applyAlignment="1" applyProtection="1">
      <alignment vertical="center"/>
    </xf>
    <xf numFmtId="0" fontId="13" fillId="2" borderId="2" xfId="0" applyFont="1" applyFill="1" applyBorder="1" applyProtection="1"/>
    <xf numFmtId="0" fontId="7" fillId="5" borderId="3" xfId="0" applyFont="1" applyFill="1" applyBorder="1" applyAlignment="1" applyProtection="1">
      <alignment horizontal="left" vertical="center"/>
    </xf>
    <xf numFmtId="0" fontId="7" fillId="5" borderId="20" xfId="0" applyFont="1" applyFill="1" applyBorder="1" applyAlignment="1" applyProtection="1">
      <alignment horizontal="left" vertical="center"/>
    </xf>
    <xf numFmtId="0" fontId="13" fillId="2" borderId="24" xfId="0" applyFont="1" applyFill="1" applyBorder="1" applyAlignment="1" applyProtection="1">
      <alignment horizontal="center" wrapText="1"/>
    </xf>
    <xf numFmtId="0" fontId="18" fillId="0" borderId="0" xfId="1" applyFont="1" applyBorder="1" applyAlignment="1" applyProtection="1"/>
    <xf numFmtId="0" fontId="11" fillId="0" borderId="0" xfId="0" applyFont="1" applyAlignment="1" applyProtection="1">
      <alignment vertical="center"/>
    </xf>
    <xf numFmtId="0" fontId="0" fillId="0" borderId="0" xfId="0" quotePrefix="1"/>
    <xf numFmtId="0" fontId="14" fillId="4" borderId="7" xfId="0" applyFont="1" applyFill="1" applyBorder="1" applyAlignment="1" applyProtection="1">
      <alignment wrapText="1"/>
      <protection locked="0"/>
    </xf>
    <xf numFmtId="0" fontId="14" fillId="3" borderId="7" xfId="0" applyFont="1" applyFill="1" applyBorder="1" applyAlignment="1" applyProtection="1">
      <alignment wrapText="1"/>
      <protection locked="0"/>
    </xf>
    <xf numFmtId="0" fontId="14" fillId="4" borderId="7" xfId="0" applyFont="1" applyFill="1" applyBorder="1" applyAlignment="1" applyProtection="1">
      <alignment vertical="center" wrapText="1"/>
      <protection locked="0"/>
    </xf>
    <xf numFmtId="0" fontId="14" fillId="4" borderId="7" xfId="0" applyFont="1" applyFill="1" applyBorder="1" applyProtection="1">
      <protection locked="0"/>
    </xf>
    <xf numFmtId="0" fontId="13" fillId="0" borderId="0" xfId="0" applyFont="1" applyBorder="1" applyAlignment="1" applyProtection="1">
      <alignment wrapText="1"/>
    </xf>
    <xf numFmtId="49" fontId="14" fillId="3" borderId="7" xfId="0" applyNumberFormat="1" applyFont="1" applyFill="1" applyBorder="1" applyAlignment="1" applyProtection="1">
      <protection locked="0"/>
    </xf>
    <xf numFmtId="0" fontId="13" fillId="2" borderId="24" xfId="0" applyFont="1" applyFill="1" applyBorder="1" applyAlignment="1" applyProtection="1">
      <alignment horizontal="center" vertical="center"/>
    </xf>
    <xf numFmtId="0" fontId="13" fillId="2" borderId="24" xfId="0" applyFont="1" applyFill="1" applyBorder="1" applyAlignment="1" applyProtection="1">
      <alignment horizontal="center" vertical="center" wrapText="1"/>
    </xf>
    <xf numFmtId="0" fontId="13" fillId="0" borderId="0" xfId="0" applyFont="1" applyBorder="1" applyProtection="1">
      <protection locked="0"/>
    </xf>
    <xf numFmtId="0" fontId="14" fillId="0" borderId="0" xfId="0" applyFont="1" applyProtection="1">
      <protection locked="0"/>
    </xf>
    <xf numFmtId="0" fontId="20" fillId="0" borderId="0" xfId="0" applyFont="1" applyAlignment="1" applyProtection="1">
      <alignment horizontal="left" indent="14"/>
      <protection locked="0"/>
    </xf>
    <xf numFmtId="0" fontId="0" fillId="0" borderId="4" xfId="0" applyBorder="1" applyProtection="1">
      <protection locked="0"/>
    </xf>
    <xf numFmtId="0" fontId="13" fillId="0" borderId="0" xfId="0" applyFont="1" applyProtection="1">
      <protection locked="0"/>
    </xf>
    <xf numFmtId="0" fontId="0" fillId="0" borderId="4" xfId="0" applyBorder="1"/>
    <xf numFmtId="0" fontId="21" fillId="0" borderId="0" xfId="0" applyFont="1" applyAlignment="1">
      <alignment horizontal="center" wrapText="1"/>
    </xf>
    <xf numFmtId="0" fontId="13" fillId="2" borderId="4" xfId="0" applyFont="1" applyFill="1" applyBorder="1" applyAlignment="1" applyProtection="1">
      <alignment horizontal="center" wrapText="1"/>
    </xf>
    <xf numFmtId="0" fontId="14" fillId="3" borderId="7"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xf>
    <xf numFmtId="0" fontId="13" fillId="2" borderId="4" xfId="0" applyFont="1" applyFill="1" applyBorder="1" applyAlignment="1">
      <alignment horizontal="center"/>
    </xf>
    <xf numFmtId="0" fontId="0" fillId="0" borderId="18" xfId="0" applyBorder="1"/>
    <xf numFmtId="0" fontId="21" fillId="4" borderId="7" xfId="0" applyFont="1" applyFill="1" applyBorder="1" applyAlignment="1" applyProtection="1">
      <alignment wrapText="1"/>
      <protection locked="0"/>
    </xf>
    <xf numFmtId="0" fontId="21" fillId="4" borderId="4" xfId="0" applyFont="1" applyFill="1" applyBorder="1" applyAlignment="1" applyProtection="1">
      <alignment wrapText="1"/>
      <protection locked="0"/>
    </xf>
    <xf numFmtId="0" fontId="21" fillId="4" borderId="7" xfId="0" applyFont="1" applyFill="1" applyBorder="1" applyAlignment="1" applyProtection="1">
      <alignment vertical="center" wrapText="1"/>
      <protection locked="0"/>
    </xf>
    <xf numFmtId="0" fontId="21" fillId="4" borderId="7" xfId="0" applyFont="1" applyFill="1" applyBorder="1" applyProtection="1">
      <protection locked="0"/>
    </xf>
    <xf numFmtId="0" fontId="21" fillId="4" borderId="4" xfId="0" applyFont="1" applyFill="1" applyBorder="1" applyAlignment="1" applyProtection="1">
      <alignment vertical="center" wrapText="1"/>
      <protection locked="0"/>
    </xf>
    <xf numFmtId="0" fontId="21" fillId="4" borderId="4" xfId="0" applyFont="1" applyFill="1" applyBorder="1" applyProtection="1">
      <protection locked="0"/>
    </xf>
    <xf numFmtId="0" fontId="10" fillId="0" borderId="4" xfId="0" applyFont="1" applyBorder="1" applyAlignment="1">
      <alignment horizontal="center"/>
    </xf>
    <xf numFmtId="0" fontId="10" fillId="0" borderId="4" xfId="0" applyFont="1" applyBorder="1"/>
    <xf numFmtId="0" fontId="13" fillId="0" borderId="0" xfId="0" applyFont="1"/>
    <xf numFmtId="0" fontId="14" fillId="3" borderId="4" xfId="0" applyFont="1" applyFill="1" applyBorder="1" applyProtection="1">
      <protection locked="0"/>
    </xf>
    <xf numFmtId="0" fontId="14" fillId="0" borderId="0" xfId="0" applyFont="1"/>
    <xf numFmtId="0" fontId="0" fillId="0" borderId="0" xfId="0" applyFont="1"/>
    <xf numFmtId="0" fontId="0" fillId="0" borderId="0" xfId="0" applyFont="1" applyAlignment="1">
      <alignment wrapText="1"/>
    </xf>
    <xf numFmtId="0" fontId="0" fillId="0" borderId="0" xfId="0" applyFill="1"/>
    <xf numFmtId="0" fontId="13" fillId="2" borderId="4" xfId="0" applyFont="1" applyFill="1" applyBorder="1" applyAlignment="1" applyProtection="1">
      <alignment horizontal="center" wrapText="1"/>
    </xf>
    <xf numFmtId="0" fontId="14" fillId="4" borderId="7" xfId="0" applyFont="1" applyFill="1" applyBorder="1" applyAlignment="1" applyProtection="1">
      <alignment vertical="center" wrapText="1"/>
    </xf>
    <xf numFmtId="0" fontId="14" fillId="4" borderId="4" xfId="0" applyFont="1" applyFill="1" applyBorder="1" applyAlignment="1" applyProtection="1">
      <alignment vertical="center" wrapText="1"/>
    </xf>
    <xf numFmtId="0" fontId="11" fillId="0" borderId="0" xfId="0" applyFont="1" applyAlignment="1" applyProtection="1">
      <alignment vertical="center" wrapText="1"/>
    </xf>
    <xf numFmtId="0" fontId="1" fillId="0" borderId="17" xfId="0" applyFont="1" applyBorder="1" applyAlignment="1" applyProtection="1">
      <alignment vertical="center" wrapText="1"/>
    </xf>
    <xf numFmtId="0" fontId="0" fillId="0" borderId="0" xfId="0" applyAlignment="1">
      <alignment wrapText="1"/>
    </xf>
    <xf numFmtId="0" fontId="7" fillId="2" borderId="4" xfId="0" applyFont="1" applyFill="1" applyBorder="1" applyAlignment="1">
      <alignment horizontal="center" wrapText="1"/>
    </xf>
    <xf numFmtId="0" fontId="13" fillId="4" borderId="7" xfId="0" applyFont="1" applyFill="1" applyBorder="1" applyAlignment="1" applyProtection="1">
      <alignment vertical="center" wrapText="1"/>
    </xf>
    <xf numFmtId="0" fontId="1" fillId="0" borderId="0" xfId="0" applyFont="1" applyAlignment="1" applyProtection="1">
      <alignment vertical="center" wrapText="1"/>
    </xf>
    <xf numFmtId="0" fontId="14" fillId="0" borderId="0" xfId="0" applyFont="1" applyAlignment="1" applyProtection="1">
      <alignment wrapText="1"/>
    </xf>
    <xf numFmtId="0" fontId="14" fillId="3" borderId="23" xfId="0" applyFont="1" applyFill="1" applyBorder="1" applyAlignment="1" applyProtection="1">
      <alignment vertical="center" wrapText="1"/>
      <protection locked="0"/>
    </xf>
    <xf numFmtId="0" fontId="21" fillId="4" borderId="4" xfId="0" applyFont="1" applyFill="1" applyBorder="1" applyAlignment="1" applyProtection="1">
      <alignment vertical="center" wrapText="1"/>
    </xf>
    <xf numFmtId="0" fontId="21" fillId="4" borderId="7" xfId="0" applyFont="1" applyFill="1" applyBorder="1" applyAlignment="1" applyProtection="1">
      <alignment vertical="center" wrapText="1"/>
    </xf>
    <xf numFmtId="0" fontId="24" fillId="0" borderId="0" xfId="0" applyFont="1" applyBorder="1"/>
    <xf numFmtId="0" fontId="25" fillId="0" borderId="0" xfId="0" applyFont="1" applyAlignment="1">
      <alignment wrapText="1"/>
    </xf>
    <xf numFmtId="0" fontId="10" fillId="0" borderId="7" xfId="0" applyFont="1" applyBorder="1"/>
    <xf numFmtId="0" fontId="0" fillId="0" borderId="0" xfId="0" applyFont="1" applyFill="1" applyBorder="1"/>
    <xf numFmtId="0" fontId="28" fillId="0" borderId="0" xfId="0" applyFont="1" applyAlignment="1">
      <alignment vertical="top" wrapText="1"/>
    </xf>
    <xf numFmtId="49" fontId="28" fillId="0" borderId="0" xfId="0" applyNumberFormat="1" applyFont="1" applyFill="1" applyAlignment="1">
      <alignment vertical="top" wrapText="1"/>
    </xf>
    <xf numFmtId="49" fontId="28" fillId="0" borderId="0" xfId="0" applyNumberFormat="1" applyFont="1" applyAlignment="1">
      <alignment vertical="top" wrapText="1"/>
    </xf>
    <xf numFmtId="0" fontId="28" fillId="0" borderId="8" xfId="0" applyFont="1" applyBorder="1" applyAlignment="1">
      <alignment vertical="top" wrapText="1"/>
    </xf>
    <xf numFmtId="0" fontId="18" fillId="0" borderId="9" xfId="1" applyFont="1" applyBorder="1" applyAlignment="1" applyProtection="1">
      <alignment horizontal="left" vertical="center"/>
    </xf>
    <xf numFmtId="0" fontId="14" fillId="5" borderId="7" xfId="0" applyFont="1" applyFill="1" applyBorder="1" applyAlignment="1" applyProtection="1"/>
    <xf numFmtId="0" fontId="16" fillId="0" borderId="4" xfId="0" applyFont="1" applyBorder="1" applyAlignment="1"/>
    <xf numFmtId="0" fontId="3" fillId="0" borderId="0" xfId="0" applyNumberFormat="1" applyFont="1" applyFill="1" applyBorder="1" applyAlignment="1"/>
    <xf numFmtId="0" fontId="13" fillId="2" borderId="4" xfId="0" applyFont="1" applyFill="1" applyBorder="1" applyAlignment="1">
      <alignment horizontal="center" wrapText="1"/>
    </xf>
    <xf numFmtId="0" fontId="14" fillId="0" borderId="0" xfId="0" applyFont="1" applyBorder="1" applyAlignment="1" applyProtection="1">
      <alignment vertical="center"/>
    </xf>
    <xf numFmtId="14" fontId="14" fillId="0" borderId="0" xfId="0" applyNumberFormat="1" applyFont="1" applyAlignment="1" applyProtection="1">
      <alignment vertical="center"/>
    </xf>
    <xf numFmtId="0" fontId="14" fillId="0" borderId="0" xfId="0" applyFont="1" applyAlignment="1" applyProtection="1">
      <alignment horizontal="right" vertical="center"/>
    </xf>
    <xf numFmtId="14" fontId="14" fillId="0" borderId="0" xfId="0" applyNumberFormat="1" applyFont="1" applyAlignment="1" applyProtection="1">
      <alignment vertical="center" wrapText="1"/>
    </xf>
    <xf numFmtId="0" fontId="29" fillId="0" borderId="0" xfId="0" applyFont="1" applyBorder="1" applyAlignment="1">
      <alignment wrapText="1"/>
    </xf>
    <xf numFmtId="0" fontId="30" fillId="0" borderId="0" xfId="0" applyFont="1" applyAlignment="1" applyProtection="1">
      <alignment vertical="center"/>
    </xf>
    <xf numFmtId="0" fontId="7" fillId="2" borderId="24" xfId="0" applyFont="1" applyFill="1" applyBorder="1" applyAlignment="1" applyProtection="1">
      <alignment horizontal="center" wrapText="1"/>
    </xf>
    <xf numFmtId="0" fontId="7" fillId="0" borderId="0" xfId="0" applyFont="1" applyBorder="1" applyProtection="1"/>
    <xf numFmtId="14" fontId="21" fillId="4" borderId="4" xfId="0" applyNumberFormat="1" applyFont="1" applyFill="1" applyBorder="1" applyProtection="1">
      <protection locked="0"/>
    </xf>
    <xf numFmtId="0" fontId="35" fillId="0" borderId="0" xfId="0" applyFont="1"/>
    <xf numFmtId="0" fontId="14" fillId="0" borderId="18" xfId="0" applyFont="1" applyBorder="1" applyAlignment="1">
      <alignment horizontal="right" wrapText="1"/>
    </xf>
    <xf numFmtId="0" fontId="18" fillId="0" borderId="9" xfId="1" applyFont="1" applyBorder="1" applyAlignment="1" applyProtection="1">
      <alignment horizontal="left" vertical="center"/>
    </xf>
    <xf numFmtId="0" fontId="18" fillId="0" borderId="9" xfId="1" applyFont="1" applyBorder="1" applyAlignment="1" applyProtection="1"/>
    <xf numFmtId="0" fontId="14" fillId="0" borderId="9" xfId="0" applyFont="1" applyBorder="1" applyAlignment="1" applyProtection="1">
      <alignment vertical="center"/>
    </xf>
    <xf numFmtId="0" fontId="14" fillId="0" borderId="12" xfId="0" applyFont="1" applyBorder="1" applyAlignment="1" applyProtection="1">
      <alignment horizontal="left" vertical="center"/>
    </xf>
    <xf numFmtId="0" fontId="8" fillId="0" borderId="0" xfId="0" applyFont="1" applyProtection="1"/>
    <xf numFmtId="0" fontId="36" fillId="0" borderId="27" xfId="0" applyFont="1" applyBorder="1" applyAlignment="1">
      <alignment horizontal="center" wrapText="1"/>
    </xf>
    <xf numFmtId="0" fontId="36" fillId="0" borderId="0" xfId="0" applyFont="1" applyAlignment="1">
      <alignment horizontal="center" wrapText="1"/>
    </xf>
    <xf numFmtId="0" fontId="36" fillId="0" borderId="0" xfId="0" applyFont="1" applyBorder="1" applyAlignment="1" applyProtection="1">
      <alignment horizontal="center" wrapText="1"/>
    </xf>
    <xf numFmtId="0" fontId="18" fillId="0" borderId="0" xfId="1" applyFont="1" applyFill="1" applyBorder="1" applyAlignment="1" applyProtection="1">
      <alignment horizontal="left" vertical="center"/>
    </xf>
    <xf numFmtId="0" fontId="18" fillId="0" borderId="12" xfId="1" applyFont="1" applyFill="1" applyBorder="1" applyAlignment="1" applyProtection="1">
      <alignment horizontal="left" vertical="center"/>
    </xf>
    <xf numFmtId="0" fontId="13" fillId="0" borderId="0" xfId="0" applyFont="1" applyBorder="1" applyAlignment="1" applyProtection="1">
      <alignment horizontal="left" wrapText="1"/>
    </xf>
    <xf numFmtId="0" fontId="5" fillId="2" borderId="6" xfId="0" applyFont="1" applyFill="1" applyBorder="1" applyAlignment="1" applyProtection="1">
      <alignment horizontal="left" vertical="center" wrapText="1"/>
    </xf>
    <xf numFmtId="0" fontId="5" fillId="2" borderId="17" xfId="0" applyFont="1" applyFill="1" applyBorder="1" applyAlignment="1" applyProtection="1">
      <alignment horizontal="left" vertical="center" wrapText="1"/>
    </xf>
    <xf numFmtId="0" fontId="5" fillId="2" borderId="18" xfId="0" applyFont="1" applyFill="1" applyBorder="1" applyAlignment="1" applyProtection="1">
      <alignment horizontal="left" vertical="center" wrapText="1"/>
    </xf>
    <xf numFmtId="0" fontId="8" fillId="0" borderId="14" xfId="0" applyFont="1" applyBorder="1" applyAlignment="1" applyProtection="1">
      <alignment horizontal="left" vertical="center" wrapText="1"/>
    </xf>
    <xf numFmtId="0" fontId="8" fillId="0" borderId="10" xfId="0" applyFont="1" applyBorder="1" applyAlignment="1" applyProtection="1">
      <alignment horizontal="left" vertical="center" wrapText="1"/>
    </xf>
    <xf numFmtId="0" fontId="8" fillId="0" borderId="11" xfId="0" applyFont="1" applyBorder="1" applyAlignment="1" applyProtection="1">
      <alignment horizontal="left" vertical="center" wrapText="1"/>
    </xf>
    <xf numFmtId="0" fontId="8" fillId="0" borderId="15"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8" fillId="0" borderId="12" xfId="0" applyFont="1" applyBorder="1" applyAlignment="1" applyProtection="1">
      <alignment horizontal="left" vertical="center" wrapText="1"/>
    </xf>
    <xf numFmtId="0" fontId="8" fillId="0" borderId="16" xfId="0" applyFont="1" applyBorder="1" applyAlignment="1" applyProtection="1">
      <alignment horizontal="left" vertical="center" wrapText="1"/>
    </xf>
    <xf numFmtId="0" fontId="8" fillId="0" borderId="9" xfId="0" applyFont="1" applyBorder="1" applyAlignment="1" applyProtection="1">
      <alignment horizontal="left" vertical="center" wrapText="1"/>
    </xf>
    <xf numFmtId="0" fontId="8" fillId="0" borderId="13" xfId="0" applyFont="1" applyBorder="1" applyAlignment="1" applyProtection="1">
      <alignment horizontal="left" vertical="center" wrapText="1"/>
    </xf>
    <xf numFmtId="0" fontId="18" fillId="0" borderId="10" xfId="1" applyFont="1" applyFill="1" applyBorder="1" applyAlignment="1" applyProtection="1">
      <alignment horizontal="left" vertical="center"/>
    </xf>
    <xf numFmtId="0" fontId="18" fillId="0" borderId="11" xfId="1" applyFont="1" applyFill="1" applyBorder="1" applyAlignment="1" applyProtection="1">
      <alignment horizontal="left" vertical="center"/>
    </xf>
    <xf numFmtId="0" fontId="18" fillId="0" borderId="10" xfId="1" applyFont="1" applyBorder="1" applyAlignment="1" applyProtection="1">
      <alignment horizontal="left"/>
    </xf>
    <xf numFmtId="0" fontId="18" fillId="0" borderId="9" xfId="1" applyFont="1" applyBorder="1" applyAlignment="1" applyProtection="1">
      <alignment horizontal="left" vertical="center"/>
    </xf>
    <xf numFmtId="0" fontId="18" fillId="0" borderId="13" xfId="1" applyFont="1" applyBorder="1" applyAlignment="1" applyProtection="1">
      <alignment horizontal="left" vertical="center"/>
    </xf>
    <xf numFmtId="0" fontId="5" fillId="2" borderId="5" xfId="0" applyFont="1" applyFill="1" applyBorder="1" applyAlignment="1" applyProtection="1">
      <alignment horizontal="left" vertical="center" wrapText="1"/>
    </xf>
    <xf numFmtId="0" fontId="18" fillId="0" borderId="14" xfId="1" applyFont="1" applyBorder="1" applyAlignment="1" applyProtection="1">
      <alignment horizontal="left"/>
    </xf>
    <xf numFmtId="0" fontId="18" fillId="0" borderId="15" xfId="1" applyFont="1" applyBorder="1" applyAlignment="1" applyProtection="1">
      <alignment horizontal="left"/>
    </xf>
    <xf numFmtId="0" fontId="18" fillId="0" borderId="0" xfId="1" applyFont="1" applyBorder="1" applyAlignment="1" applyProtection="1">
      <alignment horizontal="left"/>
    </xf>
    <xf numFmtId="0" fontId="18" fillId="0" borderId="16" xfId="1" applyFont="1" applyBorder="1" applyAlignment="1" applyProtection="1">
      <alignment horizontal="left"/>
    </xf>
    <xf numFmtId="0" fontId="18" fillId="0" borderId="9" xfId="1" applyFont="1" applyBorder="1" applyAlignment="1" applyProtection="1">
      <alignment horizontal="left"/>
    </xf>
    <xf numFmtId="0" fontId="18" fillId="0" borderId="11" xfId="1" applyFont="1" applyBorder="1" applyAlignment="1" applyProtection="1">
      <alignment horizontal="left" vertical="center" wrapText="1"/>
    </xf>
    <xf numFmtId="0" fontId="18" fillId="0" borderId="12" xfId="1" applyFont="1" applyBorder="1" applyAlignment="1" applyProtection="1">
      <alignment horizontal="left" vertical="center" wrapText="1"/>
    </xf>
    <xf numFmtId="0" fontId="8" fillId="0" borderId="10" xfId="0" applyFont="1" applyBorder="1" applyAlignment="1" applyProtection="1">
      <alignment horizontal="left" vertical="center"/>
    </xf>
    <xf numFmtId="0" fontId="8" fillId="0" borderId="11" xfId="0" applyFont="1" applyBorder="1" applyAlignment="1" applyProtection="1">
      <alignment horizontal="left" vertical="center"/>
    </xf>
    <xf numFmtId="0" fontId="8" fillId="0" borderId="0" xfId="0" applyFont="1" applyBorder="1" applyAlignment="1" applyProtection="1">
      <alignment horizontal="left" vertical="center"/>
    </xf>
    <xf numFmtId="0" fontId="8" fillId="0" borderId="12" xfId="0" applyFont="1" applyBorder="1" applyAlignment="1" applyProtection="1">
      <alignment horizontal="left" vertical="center"/>
    </xf>
    <xf numFmtId="0" fontId="8" fillId="0" borderId="16" xfId="0" applyFont="1" applyBorder="1" applyAlignment="1" applyProtection="1">
      <alignment horizontal="left" vertical="center"/>
    </xf>
    <xf numFmtId="0" fontId="8" fillId="0" borderId="9" xfId="0" applyFont="1" applyBorder="1" applyAlignment="1" applyProtection="1">
      <alignment horizontal="left" vertical="center"/>
    </xf>
    <xf numFmtId="0" fontId="8" fillId="0" borderId="13" xfId="0" applyFont="1" applyBorder="1" applyAlignment="1" applyProtection="1">
      <alignment horizontal="left" vertical="center"/>
    </xf>
    <xf numFmtId="0" fontId="13" fillId="2" borderId="4" xfId="0" applyFont="1" applyFill="1" applyBorder="1" applyAlignment="1" applyProtection="1">
      <alignment horizontal="center" wrapText="1"/>
    </xf>
    <xf numFmtId="0" fontId="37" fillId="2" borderId="6" xfId="0" applyFont="1" applyFill="1" applyBorder="1" applyAlignment="1" applyProtection="1">
      <alignment horizontal="center" wrapText="1"/>
    </xf>
    <xf numFmtId="0" fontId="37" fillId="2" borderId="17" xfId="0" applyFont="1" applyFill="1" applyBorder="1" applyAlignment="1" applyProtection="1">
      <alignment horizontal="center" wrapText="1"/>
    </xf>
    <xf numFmtId="0" fontId="37" fillId="2" borderId="18" xfId="0" applyFont="1" applyFill="1" applyBorder="1" applyAlignment="1" applyProtection="1">
      <alignment horizontal="center" wrapText="1"/>
    </xf>
    <xf numFmtId="0" fontId="7" fillId="2" borderId="4" xfId="0" applyFont="1" applyFill="1" applyBorder="1" applyAlignment="1">
      <alignment horizontal="center" wrapText="1"/>
    </xf>
    <xf numFmtId="0" fontId="7" fillId="2" borderId="6" xfId="0" applyFont="1" applyFill="1" applyBorder="1" applyAlignment="1" applyProtection="1">
      <alignment horizontal="center" wrapText="1"/>
    </xf>
    <xf numFmtId="0" fontId="7" fillId="2" borderId="18" xfId="0" applyFont="1" applyFill="1" applyBorder="1" applyAlignment="1" applyProtection="1">
      <alignment horizontal="center" wrapText="1"/>
    </xf>
    <xf numFmtId="0" fontId="7" fillId="0" borderId="0" xfId="0" applyFont="1" applyBorder="1" applyAlignment="1" applyProtection="1">
      <alignment horizontal="left" wrapText="1"/>
    </xf>
    <xf numFmtId="0" fontId="7" fillId="2" borderId="4" xfId="0" applyFont="1" applyFill="1" applyBorder="1" applyAlignment="1" applyProtection="1">
      <alignment horizontal="center" wrapText="1"/>
    </xf>
    <xf numFmtId="0" fontId="21" fillId="0" borderId="9" xfId="0" applyFont="1" applyBorder="1" applyAlignment="1">
      <alignment horizontal="center" wrapText="1"/>
    </xf>
    <xf numFmtId="0" fontId="13" fillId="2" borderId="5" xfId="0" applyFont="1" applyFill="1" applyBorder="1" applyAlignment="1" applyProtection="1">
      <alignment horizontal="center" wrapText="1"/>
    </xf>
    <xf numFmtId="0" fontId="13" fillId="2" borderId="7" xfId="0" applyFont="1" applyFill="1" applyBorder="1" applyAlignment="1" applyProtection="1">
      <alignment horizontal="center" wrapText="1"/>
    </xf>
    <xf numFmtId="0" fontId="13" fillId="2" borderId="5" xfId="0" applyFont="1" applyFill="1" applyBorder="1" applyAlignment="1">
      <alignment horizontal="center" wrapText="1"/>
    </xf>
    <xf numFmtId="0" fontId="13" fillId="2" borderId="7" xfId="0" applyFont="1" applyFill="1" applyBorder="1" applyAlignment="1">
      <alignment horizontal="center" wrapText="1"/>
    </xf>
    <xf numFmtId="0" fontId="7" fillId="2" borderId="5" xfId="0" applyFont="1" applyFill="1" applyBorder="1" applyAlignment="1" applyProtection="1">
      <alignment horizontal="center" wrapText="1"/>
    </xf>
    <xf numFmtId="0" fontId="7" fillId="2" borderId="7" xfId="0" applyFont="1" applyFill="1" applyBorder="1" applyAlignment="1" applyProtection="1">
      <alignment horizontal="center" wrapText="1"/>
    </xf>
    <xf numFmtId="0" fontId="37" fillId="0" borderId="28" xfId="0" applyFont="1" applyBorder="1" applyAlignment="1">
      <alignment horizontal="left" vertical="center" wrapText="1"/>
    </xf>
    <xf numFmtId="0" fontId="13" fillId="2" borderId="25" xfId="0" applyFont="1" applyFill="1" applyBorder="1" applyAlignment="1" applyProtection="1">
      <alignment horizontal="left" vertical="center" wrapText="1"/>
    </xf>
    <xf numFmtId="0" fontId="13" fillId="2" borderId="26" xfId="0" applyFont="1" applyFill="1" applyBorder="1" applyAlignment="1" applyProtection="1">
      <alignment horizontal="left" vertical="center" wrapText="1"/>
    </xf>
    <xf numFmtId="0" fontId="18" fillId="0" borderId="10" xfId="1" applyFont="1" applyBorder="1" applyAlignment="1" applyProtection="1">
      <alignment horizontal="left" vertical="center"/>
    </xf>
    <xf numFmtId="0" fontId="18" fillId="0" borderId="11" xfId="1" applyFont="1" applyBorder="1" applyAlignment="1" applyProtection="1">
      <alignment horizontal="left" vertical="center"/>
    </xf>
    <xf numFmtId="0" fontId="1" fillId="0" borderId="6" xfId="0" applyFont="1" applyBorder="1" applyAlignment="1" applyProtection="1">
      <alignment horizontal="left" vertical="center"/>
    </xf>
    <xf numFmtId="0" fontId="1" fillId="0" borderId="17" xfId="0" applyFont="1" applyBorder="1" applyAlignment="1" applyProtection="1">
      <alignment horizontal="left" vertical="center"/>
    </xf>
    <xf numFmtId="0" fontId="1" fillId="0" borderId="18" xfId="0" applyFont="1" applyBorder="1" applyAlignment="1" applyProtection="1">
      <alignment horizontal="left" vertical="center"/>
    </xf>
    <xf numFmtId="0" fontId="13" fillId="2" borderId="4" xfId="0" applyFont="1" applyFill="1" applyBorder="1" applyAlignment="1" applyProtection="1">
      <alignment horizontal="center"/>
    </xf>
    <xf numFmtId="0" fontId="13" fillId="2" borderId="4" xfId="0" applyFont="1" applyFill="1" applyBorder="1" applyAlignment="1">
      <alignment horizontal="center" wrapText="1"/>
    </xf>
    <xf numFmtId="0" fontId="13" fillId="0" borderId="0" xfId="0" applyFont="1" applyBorder="1" applyAlignment="1" applyProtection="1">
      <alignment horizontal="center" wrapText="1"/>
    </xf>
    <xf numFmtId="0" fontId="13" fillId="2" borderId="6" xfId="0" applyFont="1" applyFill="1" applyBorder="1" applyAlignment="1" applyProtection="1">
      <alignment horizontal="center" wrapText="1"/>
    </xf>
    <xf numFmtId="0" fontId="13" fillId="2" borderId="17" xfId="0" applyFont="1" applyFill="1" applyBorder="1" applyAlignment="1" applyProtection="1">
      <alignment horizontal="center" wrapText="1"/>
    </xf>
    <xf numFmtId="0" fontId="13" fillId="2" borderId="18" xfId="0" applyFont="1" applyFill="1" applyBorder="1" applyAlignment="1" applyProtection="1">
      <alignment horizontal="center" wrapText="1"/>
    </xf>
    <xf numFmtId="0" fontId="5" fillId="2" borderId="6" xfId="0" applyFont="1" applyFill="1" applyBorder="1" applyAlignment="1" applyProtection="1">
      <alignment horizontal="center" vertical="center" wrapText="1"/>
    </xf>
    <xf numFmtId="0" fontId="5" fillId="2" borderId="17" xfId="0" applyFont="1" applyFill="1" applyBorder="1" applyAlignment="1" applyProtection="1">
      <alignment horizontal="center" vertical="center" wrapText="1"/>
    </xf>
    <xf numFmtId="0" fontId="5" fillId="2" borderId="18" xfId="0" applyFont="1" applyFill="1" applyBorder="1" applyAlignment="1" applyProtection="1">
      <alignment horizontal="center" vertical="center" wrapText="1"/>
    </xf>
    <xf numFmtId="0" fontId="38" fillId="0" borderId="25" xfId="0" applyFont="1" applyFill="1" applyBorder="1" applyAlignment="1">
      <alignment horizontal="center"/>
    </xf>
    <xf numFmtId="0" fontId="38" fillId="0" borderId="29" xfId="0" applyFont="1" applyFill="1" applyBorder="1" applyAlignment="1">
      <alignment horizontal="center"/>
    </xf>
    <xf numFmtId="0" fontId="10" fillId="0" borderId="0" xfId="0" applyFont="1" applyAlignment="1">
      <alignment horizontal="center"/>
    </xf>
  </cellXfs>
  <cellStyles count="4">
    <cellStyle name="Hyperlink" xfId="1" builtinId="8"/>
    <cellStyle name="Normal" xfId="0" builtinId="0"/>
    <cellStyle name="Normal 2" xfId="2" xr:uid="{00000000-0005-0000-0000-000002000000}"/>
    <cellStyle name="Normal 2 2" xfId="3" xr:uid="{00000000-0005-0000-0000-000003000000}"/>
  </cellStyles>
  <dxfs count="164">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theme="0" tint="-0.2499465926084170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theme="0" tint="-0.2499465926084170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theme="0" tint="-0.2499465926084170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theme="1"/>
      </font>
      <fill>
        <patternFill>
          <bgColor theme="0" tint="-0.24994659260841701"/>
        </patternFill>
      </fill>
    </dxf>
    <dxf>
      <font>
        <color rgb="FFFF0000"/>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theme="0" tint="-0.24994659260841701"/>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theme="0" tint="-0.2499465926084170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theme="0" tint="-0.2499465926084170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rgb="FFFF0000"/>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theme="0" tint="-0.2499465926084170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theme="0" tint="-0.2499465926084170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theme="0" tint="-0.2499465926084170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theme="0" tint="-0.2499465926084170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theme="0" tint="-0.24994659260841701"/>
        </patternFill>
      </fill>
    </dxf>
    <dxf>
      <font>
        <b val="0"/>
        <i val="0"/>
        <color theme="1"/>
      </font>
      <fill>
        <patternFill>
          <bgColor theme="0" tint="-0.24994659260841701"/>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theme="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theme="0" tint="-0.24994659260841701"/>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theme="1"/>
      </font>
      <fill>
        <patternFill>
          <bgColor rgb="FF99CCFF"/>
        </patternFill>
      </fill>
    </dxf>
    <dxf>
      <font>
        <color rgb="FFFF0000"/>
      </font>
      <fill>
        <patternFill>
          <bgColor rgb="FF99CCFF"/>
        </patternFill>
      </fill>
    </dxf>
  </dxfs>
  <tableStyles count="0" defaultTableStyle="TableStyleMedium9"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cdsupport.com/confluence/display/help/Optional+Calculation+Spreadsheet+Instructions" TargetMode="External"/><Relationship Id="rId7" Type="http://schemas.openxmlformats.org/officeDocument/2006/relationships/printerSettings" Target="../printerSettings/printerSettings1.bin"/><Relationship Id="rId2" Type="http://schemas.openxmlformats.org/officeDocument/2006/relationships/hyperlink" Target="https://www.ccdsupport.com/confluence/display/help/Reporting+Form+Instructions" TargetMode="External"/><Relationship Id="rId1" Type="http://schemas.openxmlformats.org/officeDocument/2006/relationships/hyperlink" Target="https://www.epa.gov/ghgreporting/subpart-oo-suppliers-industrial-greenhouse-gases" TargetMode="External"/><Relationship Id="rId6" Type="http://schemas.openxmlformats.org/officeDocument/2006/relationships/hyperlink" Target="https://ccdsupport.com/confluence/display/help/Paperwork+Reduction+Act+Burden+Statements" TargetMode="External"/><Relationship Id="rId5" Type="http://schemas.openxmlformats.org/officeDocument/2006/relationships/hyperlink" Target="http://www.ccdsupport.com/confluence/display/help/Optional+Calculation+Spreadsheet+Instructions" TargetMode="External"/><Relationship Id="rId4" Type="http://schemas.openxmlformats.org/officeDocument/2006/relationships/hyperlink" Target="http://www.ccdsupport.com/confluence/display/help/Reporting+Form+Instruction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cdsupport.com/display/help/Optional+Calculation+Spreadsheet+Instructions" TargetMode="External"/><Relationship Id="rId7" Type="http://schemas.openxmlformats.org/officeDocument/2006/relationships/printerSettings" Target="../printerSettings/printerSettings2.bin"/><Relationship Id="rId2" Type="http://schemas.openxmlformats.org/officeDocument/2006/relationships/hyperlink" Target="http://www.ccdsupport.com/display/help/Reporting+Form+Instructions" TargetMode="External"/><Relationship Id="rId1" Type="http://schemas.openxmlformats.org/officeDocument/2006/relationships/hyperlink" Target="http://www2.epa.gov/ghgreporting/subpart-oo-suppliers-industrial-greenhouse-gases" TargetMode="External"/><Relationship Id="rId6" Type="http://schemas.openxmlformats.org/officeDocument/2006/relationships/hyperlink" Target="http://www2.epa.gov/ghgreporting/subpart-oo-suppliers-industrial-greenhouse-gases" TargetMode="External"/><Relationship Id="rId5" Type="http://schemas.openxmlformats.org/officeDocument/2006/relationships/hyperlink" Target="http://www.ccdsupport.com/confluence/display/help/Optional+Calculation+Spreadsheet+Instructions" TargetMode="External"/><Relationship Id="rId4" Type="http://schemas.openxmlformats.org/officeDocument/2006/relationships/hyperlink" Target="http://www.ccdsupport.com/confluence/display/help/Reporting+Form+Instruction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ccdsupport.com/display/help/Optional+Calculation+Spreadsheet+Instructions" TargetMode="External"/><Relationship Id="rId7" Type="http://schemas.openxmlformats.org/officeDocument/2006/relationships/printerSettings" Target="../printerSettings/printerSettings3.bin"/><Relationship Id="rId2" Type="http://schemas.openxmlformats.org/officeDocument/2006/relationships/hyperlink" Target="http://www.ccdsupport.com/display/help/Reporting+Form+Instructions" TargetMode="External"/><Relationship Id="rId1" Type="http://schemas.openxmlformats.org/officeDocument/2006/relationships/hyperlink" Target="http://www2.epa.gov/ghgreporting/subpart-oo-suppliers-industrial-greenhouse-gases" TargetMode="External"/><Relationship Id="rId6" Type="http://schemas.openxmlformats.org/officeDocument/2006/relationships/hyperlink" Target="http://www2.epa.gov/ghgreporting/subpart-oo-suppliers-industrial-greenhouse-gases" TargetMode="External"/><Relationship Id="rId5" Type="http://schemas.openxmlformats.org/officeDocument/2006/relationships/hyperlink" Target="http://www.ccdsupport.com/confluence/display/help/Optional+Calculation+Spreadsheet+Instructions" TargetMode="External"/><Relationship Id="rId4" Type="http://schemas.openxmlformats.org/officeDocument/2006/relationships/hyperlink" Target="http://www.ccdsupport.com/confluence/display/help/Reporting+Form+Instructions"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ccdsupport.com/display/help/Optional+Calculation+Spreadsheet+Instructions" TargetMode="External"/><Relationship Id="rId7" Type="http://schemas.openxmlformats.org/officeDocument/2006/relationships/printerSettings" Target="../printerSettings/printerSettings4.bin"/><Relationship Id="rId2" Type="http://schemas.openxmlformats.org/officeDocument/2006/relationships/hyperlink" Target="http://www.ccdsupport.com/display/help/Reporting+Form+Instructions" TargetMode="External"/><Relationship Id="rId1" Type="http://schemas.openxmlformats.org/officeDocument/2006/relationships/hyperlink" Target="http://www2.epa.gov/ghgreporting/subpart-oo-suppliers-industrial-greenhouse-gases" TargetMode="External"/><Relationship Id="rId6" Type="http://schemas.openxmlformats.org/officeDocument/2006/relationships/hyperlink" Target="http://www2.epa.gov/ghgreporting/subpart-oo-suppliers-industrial-greenhouse-gases" TargetMode="External"/><Relationship Id="rId5" Type="http://schemas.openxmlformats.org/officeDocument/2006/relationships/hyperlink" Target="http://www.ccdsupport.com/confluence/display/help/Optional+Calculation+Spreadsheet+Instructions" TargetMode="External"/><Relationship Id="rId4" Type="http://schemas.openxmlformats.org/officeDocument/2006/relationships/hyperlink" Target="http://www.ccdsupport.com/confluence/display/help/Reporting+Form+Instruction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ccdsupport.com/display/help/Optional+Calculation+Spreadsheet+Instructions" TargetMode="External"/><Relationship Id="rId7" Type="http://schemas.openxmlformats.org/officeDocument/2006/relationships/printerSettings" Target="../printerSettings/printerSettings5.bin"/><Relationship Id="rId2" Type="http://schemas.openxmlformats.org/officeDocument/2006/relationships/hyperlink" Target="http://www.ccdsupport.com/display/help/Reporting+Form+Instructions" TargetMode="External"/><Relationship Id="rId1" Type="http://schemas.openxmlformats.org/officeDocument/2006/relationships/hyperlink" Target="http://www2.epa.gov/ghgreporting/subpart-oo-suppliers-industrial-greenhouse-gases" TargetMode="External"/><Relationship Id="rId6" Type="http://schemas.openxmlformats.org/officeDocument/2006/relationships/hyperlink" Target="http://www.ccdsupport.com/display/help/Optional+Calculation+Spreadsheet+Instructions" TargetMode="External"/><Relationship Id="rId5" Type="http://schemas.openxmlformats.org/officeDocument/2006/relationships/hyperlink" Target="http://www.ccdsupport.com/display/help/Reporting+Form+Instructions" TargetMode="External"/><Relationship Id="rId4" Type="http://schemas.openxmlformats.org/officeDocument/2006/relationships/hyperlink" Target="http://www2.epa.gov/ghgreporting/subpart-oo-suppliers-industrial-greenhouse-ga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www.ccdsupport.com/display/help/Optional+Calculation+Spreadsheet+Instructions" TargetMode="External"/><Relationship Id="rId7" Type="http://schemas.openxmlformats.org/officeDocument/2006/relationships/printerSettings" Target="../printerSettings/printerSettings6.bin"/><Relationship Id="rId2" Type="http://schemas.openxmlformats.org/officeDocument/2006/relationships/hyperlink" Target="http://www.ccdsupport.com/display/help/Reporting+Form+Instructions" TargetMode="External"/><Relationship Id="rId1" Type="http://schemas.openxmlformats.org/officeDocument/2006/relationships/hyperlink" Target="http://www2.epa.gov/ghgreporting/subpart-oo-suppliers-industrial-greenhouse-gases" TargetMode="External"/><Relationship Id="rId6" Type="http://schemas.openxmlformats.org/officeDocument/2006/relationships/hyperlink" Target="http://www2.epa.gov/ghgreporting/subpart-oo-suppliers-industrial-greenhouse-gases" TargetMode="External"/><Relationship Id="rId5" Type="http://schemas.openxmlformats.org/officeDocument/2006/relationships/hyperlink" Target="http://www.ccdsupport.com/confluence/display/help/Optional+Calculation+Spreadsheet+Instructions" TargetMode="External"/><Relationship Id="rId4" Type="http://schemas.openxmlformats.org/officeDocument/2006/relationships/hyperlink" Target="http://www.ccdsupport.com/confluence/display/help/Reporting+Form+Instruction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C81"/>
  <sheetViews>
    <sheetView showGridLines="0" tabSelected="1" zoomScale="85" zoomScaleNormal="85" workbookViewId="0"/>
  </sheetViews>
  <sheetFormatPr defaultRowHeight="14.5" x14ac:dyDescent="0.35"/>
  <cols>
    <col min="1" max="1" width="8.1796875" customWidth="1"/>
    <col min="2" max="2" width="34.26953125" customWidth="1"/>
    <col min="3" max="3" width="42.54296875" customWidth="1"/>
    <col min="4" max="4" width="29.26953125" customWidth="1"/>
    <col min="5" max="5" width="37" customWidth="1"/>
    <col min="6" max="6" width="37.7265625" customWidth="1"/>
    <col min="7" max="7" width="28.54296875" customWidth="1"/>
    <col min="8" max="8" width="13.1796875" customWidth="1"/>
    <col min="9" max="9" width="11" customWidth="1"/>
    <col min="10" max="10" width="11" hidden="1" customWidth="1"/>
    <col min="11" max="12" width="9.1796875" hidden="1" customWidth="1"/>
    <col min="13" max="13" width="16.7265625" hidden="1" customWidth="1"/>
    <col min="14" max="14" width="17.7265625" hidden="1" customWidth="1"/>
    <col min="15" max="15" width="15" hidden="1" customWidth="1"/>
    <col min="16" max="16" width="24.7265625" hidden="1" customWidth="1"/>
    <col min="17" max="21" width="9.1796875" hidden="1" customWidth="1"/>
    <col min="22" max="22" width="10" hidden="1" customWidth="1"/>
    <col min="23" max="29" width="9.1796875" hidden="1" customWidth="1"/>
    <col min="30" max="46" width="9.1796875" customWidth="1"/>
  </cols>
  <sheetData>
    <row r="1" spans="2:6" ht="21" customHeight="1" x14ac:dyDescent="0.35">
      <c r="B1" s="135" t="s">
        <v>1204</v>
      </c>
      <c r="C1" s="68"/>
      <c r="D1" s="68"/>
      <c r="E1" s="51"/>
      <c r="F1" s="51"/>
    </row>
    <row r="2" spans="2:6" x14ac:dyDescent="0.35">
      <c r="B2" s="53"/>
      <c r="C2" s="52"/>
      <c r="D2" s="132" t="s">
        <v>1158</v>
      </c>
      <c r="E2" s="131">
        <v>45147</v>
      </c>
      <c r="F2" s="51"/>
    </row>
    <row r="3" spans="2:6" x14ac:dyDescent="0.35">
      <c r="B3" s="152" t="s">
        <v>290</v>
      </c>
      <c r="C3" s="153"/>
      <c r="D3" s="153"/>
      <c r="E3" s="153"/>
      <c r="F3" s="154"/>
    </row>
    <row r="4" spans="2:6" ht="15" customHeight="1" x14ac:dyDescent="0.35">
      <c r="B4" s="155" t="s">
        <v>1205</v>
      </c>
      <c r="C4" s="156"/>
      <c r="D4" s="156"/>
      <c r="E4" s="156"/>
      <c r="F4" s="157"/>
    </row>
    <row r="5" spans="2:6" x14ac:dyDescent="0.35">
      <c r="B5" s="158"/>
      <c r="C5" s="159"/>
      <c r="D5" s="159"/>
      <c r="E5" s="159"/>
      <c r="F5" s="160"/>
    </row>
    <row r="6" spans="2:6" x14ac:dyDescent="0.35">
      <c r="B6" s="161"/>
      <c r="C6" s="162"/>
      <c r="D6" s="162"/>
      <c r="E6" s="162"/>
      <c r="F6" s="163"/>
    </row>
    <row r="7" spans="2:6" x14ac:dyDescent="0.35">
      <c r="B7" s="152" t="s">
        <v>291</v>
      </c>
      <c r="C7" s="153"/>
      <c r="D7" s="153"/>
      <c r="E7" s="153"/>
      <c r="F7" s="154"/>
    </row>
    <row r="8" spans="2:6" ht="28.5" x14ac:dyDescent="0.35">
      <c r="B8" s="54" t="s">
        <v>1232</v>
      </c>
      <c r="C8" s="55"/>
      <c r="D8" s="55"/>
      <c r="E8" s="55"/>
      <c r="F8" s="140" t="s">
        <v>1461</v>
      </c>
    </row>
    <row r="9" spans="2:6" x14ac:dyDescent="0.35">
      <c r="B9" s="152" t="s">
        <v>292</v>
      </c>
      <c r="C9" s="153"/>
      <c r="D9" s="153"/>
      <c r="E9" s="153"/>
      <c r="F9" s="154"/>
    </row>
    <row r="10" spans="2:6" x14ac:dyDescent="0.35">
      <c r="B10" s="57" t="s">
        <v>296</v>
      </c>
      <c r="C10" s="164" t="s">
        <v>1233</v>
      </c>
      <c r="D10" s="164"/>
      <c r="E10" s="164"/>
      <c r="F10" s="165"/>
    </row>
    <row r="11" spans="2:6" x14ac:dyDescent="0.35">
      <c r="B11" s="58" t="s">
        <v>293</v>
      </c>
      <c r="C11" s="149" t="s">
        <v>1234</v>
      </c>
      <c r="D11" s="149"/>
      <c r="E11" s="149"/>
      <c r="F11" s="150"/>
    </row>
    <row r="12" spans="2:6" x14ac:dyDescent="0.35">
      <c r="B12" s="59" t="s">
        <v>294</v>
      </c>
      <c r="C12" s="167" t="s">
        <v>1235</v>
      </c>
      <c r="D12" s="167"/>
      <c r="E12" s="167"/>
      <c r="F12" s="168"/>
    </row>
    <row r="13" spans="2:6" x14ac:dyDescent="0.35">
      <c r="B13" s="169" t="s">
        <v>295</v>
      </c>
      <c r="C13" s="169"/>
      <c r="D13" s="169"/>
      <c r="E13" s="169"/>
      <c r="F13" s="169"/>
    </row>
    <row r="14" spans="2:6" x14ac:dyDescent="0.35">
      <c r="B14" s="170" t="s">
        <v>5</v>
      </c>
      <c r="C14" s="166"/>
      <c r="D14" s="166" t="s">
        <v>73</v>
      </c>
      <c r="E14" s="166"/>
      <c r="F14" s="175" t="s">
        <v>1463</v>
      </c>
    </row>
    <row r="15" spans="2:6" x14ac:dyDescent="0.35">
      <c r="B15" s="171" t="s">
        <v>6</v>
      </c>
      <c r="C15" s="172"/>
      <c r="D15" s="67" t="s">
        <v>297</v>
      </c>
      <c r="E15" s="67"/>
      <c r="F15" s="176"/>
    </row>
    <row r="16" spans="2:6" ht="14.25" customHeight="1" x14ac:dyDescent="0.35">
      <c r="B16" s="171" t="s">
        <v>288</v>
      </c>
      <c r="C16" s="172"/>
      <c r="D16" s="67" t="s">
        <v>1462</v>
      </c>
      <c r="E16" s="61"/>
      <c r="F16" s="60"/>
    </row>
    <row r="17" spans="1:29" x14ac:dyDescent="0.35">
      <c r="B17" s="173" t="s">
        <v>113</v>
      </c>
      <c r="C17" s="174"/>
      <c r="D17" s="142" t="s">
        <v>289</v>
      </c>
      <c r="E17" s="125"/>
      <c r="F17" s="62"/>
    </row>
    <row r="18" spans="1:29" ht="18" x14ac:dyDescent="0.4">
      <c r="B18" s="1"/>
      <c r="C18" s="41"/>
      <c r="D18" s="29"/>
    </row>
    <row r="19" spans="1:29" x14ac:dyDescent="0.35">
      <c r="B19" s="2"/>
      <c r="C19" s="41"/>
      <c r="D19" s="29"/>
    </row>
    <row r="20" spans="1:29" ht="19.5" customHeight="1" x14ac:dyDescent="0.35">
      <c r="C20" s="29"/>
      <c r="D20" s="29"/>
    </row>
    <row r="21" spans="1:29" ht="19.5" customHeight="1" x14ac:dyDescent="0.4">
      <c r="B21" s="32" t="s">
        <v>0</v>
      </c>
      <c r="C21" s="41"/>
      <c r="D21" s="29"/>
    </row>
    <row r="22" spans="1:29" ht="19.5" customHeight="1" thickBot="1" x14ac:dyDescent="0.4">
      <c r="B22" s="3" t="s">
        <v>1</v>
      </c>
      <c r="C22" s="41"/>
      <c r="D22" s="29"/>
    </row>
    <row r="23" spans="1:29" ht="21" customHeight="1" x14ac:dyDescent="0.35">
      <c r="B23" s="63" t="s">
        <v>2</v>
      </c>
      <c r="C23" s="42"/>
      <c r="D23" s="6"/>
      <c r="E23" s="36"/>
    </row>
    <row r="24" spans="1:29" ht="21" customHeight="1" x14ac:dyDescent="0.35">
      <c r="B24" s="64" t="s">
        <v>115</v>
      </c>
      <c r="C24" s="34"/>
      <c r="D24" s="6"/>
      <c r="E24" s="36"/>
    </row>
    <row r="25" spans="1:29" ht="21" customHeight="1" thickBot="1" x14ac:dyDescent="0.4">
      <c r="B25" s="65" t="s">
        <v>116</v>
      </c>
      <c r="C25" s="35"/>
      <c r="D25" s="29"/>
      <c r="AB25" s="78" t="s">
        <v>337</v>
      </c>
      <c r="AC25" s="79"/>
    </row>
    <row r="26" spans="1:29" ht="15.5" x14ac:dyDescent="0.35">
      <c r="D26" s="29"/>
      <c r="AB26" s="78" t="s">
        <v>345</v>
      </c>
      <c r="AC26" s="80"/>
    </row>
    <row r="27" spans="1:29" x14ac:dyDescent="0.35">
      <c r="AB27" s="81" t="e">
        <f>MATCH("*",B32:B81,-1)</f>
        <v>#N/A</v>
      </c>
      <c r="AC27" s="79" t="s">
        <v>338</v>
      </c>
    </row>
    <row r="28" spans="1:29" ht="18" x14ac:dyDescent="0.4">
      <c r="B28" s="46" t="s">
        <v>1226</v>
      </c>
      <c r="C28" s="4"/>
      <c r="AB28" s="81" t="e">
        <f t="array" aca="1" ref="AB28" ca="1">MIN(IF(LEN(OFFSET(B32,0,0,AB27-1,1))=0,ROW(OFFSET(B32,0,0,AB27-1,1))))</f>
        <v>#N/A</v>
      </c>
      <c r="AC28" s="79" t="s">
        <v>339</v>
      </c>
    </row>
    <row r="29" spans="1:29" ht="43.5" customHeight="1" x14ac:dyDescent="0.35">
      <c r="B29" s="151" t="s">
        <v>1227</v>
      </c>
      <c r="C29" s="151"/>
      <c r="D29" s="151"/>
      <c r="E29" s="151"/>
      <c r="F29" s="151"/>
    </row>
    <row r="30" spans="1:29" ht="78.75" customHeight="1" thickBot="1" x14ac:dyDescent="0.4">
      <c r="B30" s="146" t="str">
        <f ca="1">IF(ISERROR(AB28),"",IF(AB28&gt;0,AB34,""))</f>
        <v/>
      </c>
      <c r="C30" s="146" t="str">
        <f>IF($W$31&gt;0,$AB$37,"")</f>
        <v/>
      </c>
      <c r="N30" t="s">
        <v>540</v>
      </c>
    </row>
    <row r="31" spans="1:29" ht="120.75" customHeight="1" thickBot="1" x14ac:dyDescent="0.4">
      <c r="B31" s="66" t="s">
        <v>531</v>
      </c>
      <c r="C31" s="136" t="s">
        <v>1231</v>
      </c>
      <c r="D31" s="66" t="s">
        <v>532</v>
      </c>
      <c r="E31" s="136" t="s">
        <v>1228</v>
      </c>
      <c r="F31" s="136" t="s">
        <v>1229</v>
      </c>
      <c r="M31" s="96" t="s">
        <v>535</v>
      </c>
      <c r="N31" s="96" t="s">
        <v>541</v>
      </c>
      <c r="O31" s="96" t="s">
        <v>534</v>
      </c>
      <c r="P31" s="96" t="s">
        <v>1230</v>
      </c>
      <c r="T31" t="s">
        <v>342</v>
      </c>
      <c r="V31" s="83" t="s">
        <v>343</v>
      </c>
      <c r="W31" s="83">
        <f>SUM(V32:V81)</f>
        <v>0</v>
      </c>
    </row>
    <row r="32" spans="1:29" ht="19.5" customHeight="1" x14ac:dyDescent="0.35">
      <c r="A32" s="145">
        <v>1</v>
      </c>
      <c r="B32" s="48"/>
      <c r="C32" s="99"/>
      <c r="D32" s="48"/>
      <c r="E32" s="126" t="str">
        <f>IF(ISBLANK($C32),"",IF($C32="Transformation or Destruction Process","No","Yes"))</f>
        <v/>
      </c>
      <c r="F32" s="126" t="str">
        <f>IF(ISBLANK($C32),"",IF($C32="Production Process","No","Yes"))</f>
        <v/>
      </c>
      <c r="M32" s="83">
        <f>COUNTIF($N$32:$N$81,"&lt;&gt;#N/A")</f>
        <v>0</v>
      </c>
      <c r="N32" s="83" t="e">
        <f t="array" ref="N32">INDEX(ProcessList,MATCH(0,IF($N$31=$C$32:$C$81,COUNTIF($N$31:N31,ProcessList),IF($N$30=$C$32:$C$81,COUNTIF($N$31:N31,ProcessList),"")),0))</f>
        <v>#N/A</v>
      </c>
      <c r="O32" s="83">
        <f>COUNTIF($P$32:$P$81,"&lt;&gt;#N/A")</f>
        <v>0</v>
      </c>
      <c r="P32" s="83" t="e">
        <f t="array" ref="P32">INDEX(ProcessList,MATCH(0,IF($P$31=$C$32:$C$81,COUNTIF($P$31:P31,ProcessList),IF($N$30=$C$32:$C$81,COUNTIF($P$31:P31,ProcessList),"")),0))</f>
        <v>#N/A</v>
      </c>
      <c r="T32">
        <f>COUNTA(B32:B81)</f>
        <v>0</v>
      </c>
      <c r="V32" t="str">
        <f>IF(LEN(B32)&lt;1,"",IF(COUNTIF($B$32:B32,B32)=1,0,1))</f>
        <v/>
      </c>
    </row>
    <row r="33" spans="1:28" ht="19.5" customHeight="1" x14ac:dyDescent="0.35">
      <c r="A33" s="145">
        <v>2</v>
      </c>
      <c r="B33" s="48"/>
      <c r="C33" s="99"/>
      <c r="D33" s="30"/>
      <c r="E33" s="126" t="str">
        <f t="shared" ref="E33:E81" si="0">IF(ISBLANK($C33),"",IF($C33="Transformation or Destruction Process","No","Yes"))</f>
        <v/>
      </c>
      <c r="F33" s="126" t="str">
        <f t="shared" ref="F33:F81" si="1">IF(ISBLANK($C33),"",IF($C33="Production Process","No","Yes"))</f>
        <v/>
      </c>
      <c r="M33" s="83"/>
      <c r="N33" s="83" t="e">
        <f t="array" ref="N33">INDEX(ProcessList,MATCH(0,IF($N$31=$C$32:$C$81,COUNTIF($N$31:N32,ProcessList),IF($N$30=$C$32:$C$81,COUNTIF($N$31:N32,ProcessList),"")),0))</f>
        <v>#N/A</v>
      </c>
      <c r="O33" s="83"/>
      <c r="P33" s="83" t="e">
        <f t="array" ref="P33">INDEX(ProcessList,MATCH(0,IF($P$31=$C$32:$C$81,COUNTIF($P$31:P32,ProcessList),IF($N$30=$C$32:$C$81,COUNTIF($P$31:P32,ProcessList),"")),0))</f>
        <v>#N/A</v>
      </c>
      <c r="V33" t="str">
        <f>IF(LEN(B33)&lt;1,"",IF(COUNTIF($B$32:B33,B33)=1,0,1))</f>
        <v/>
      </c>
      <c r="AB33" s="82" t="s">
        <v>340</v>
      </c>
    </row>
    <row r="34" spans="1:28" ht="19.5" customHeight="1" x14ac:dyDescent="0.35">
      <c r="A34" s="145">
        <v>3</v>
      </c>
      <c r="B34" s="48"/>
      <c r="C34" s="99"/>
      <c r="D34" s="30"/>
      <c r="E34" s="126" t="str">
        <f t="shared" si="0"/>
        <v/>
      </c>
      <c r="F34" s="126" t="str">
        <f t="shared" si="1"/>
        <v/>
      </c>
      <c r="M34" s="83"/>
      <c r="N34" s="83" t="e">
        <f t="array" ref="N34">INDEX(ProcessList,MATCH(0,IF($N$31=$C$32:$C$81,COUNTIF($N$31:N33,ProcessList),IF($N$30=$C$32:$C$81,COUNTIF($N$31:N33,ProcessList),"")),0))</f>
        <v>#N/A</v>
      </c>
      <c r="O34" s="83"/>
      <c r="P34" s="83" t="e">
        <f t="array" ref="P34">INDEX(ProcessList,MATCH(0,IF($P$31=$C$32:$C$81,COUNTIF($P$31:P33,ProcessList),IF($N$30=$C$32:$C$81,COUNTIF($P$31:P33,ProcessList),"")),0))</f>
        <v>#N/A</v>
      </c>
      <c r="V34" t="str">
        <f>IF(LEN(B34)&lt;1,"",IF(COUNTIF($B$32:B34,B34)=1,0,1))</f>
        <v/>
      </c>
      <c r="AB34" s="79" t="s">
        <v>341</v>
      </c>
    </row>
    <row r="35" spans="1:28" ht="19.5" customHeight="1" x14ac:dyDescent="0.35">
      <c r="A35" s="145">
        <v>4</v>
      </c>
      <c r="B35" s="48"/>
      <c r="C35" s="99"/>
      <c r="D35" s="30"/>
      <c r="E35" s="126" t="str">
        <f t="shared" si="0"/>
        <v/>
      </c>
      <c r="F35" s="126" t="str">
        <f t="shared" si="1"/>
        <v/>
      </c>
      <c r="M35" s="83"/>
      <c r="N35" s="83" t="e">
        <f t="array" ref="N35">INDEX(ProcessList,MATCH(0,IF($N$31=$C$32:$C$81,COUNTIF($N$31:N34,ProcessList),IF($N$30=$C$32:$C$81,COUNTIF($N$31:N34,ProcessList),"")),0))</f>
        <v>#N/A</v>
      </c>
      <c r="O35" s="83"/>
      <c r="P35" s="83" t="e">
        <f t="array" ref="P35">INDEX(ProcessList,MATCH(0,IF($P$31=$C$32:$C$81,COUNTIF($P$31:P34,ProcessList),IF($N$30=$C$32:$C$81,COUNTIF($P$31:P34,ProcessList),"")),0))</f>
        <v>#N/A</v>
      </c>
      <c r="V35" t="str">
        <f>IF(LEN(B35)&lt;1,"",IF(COUNTIF($B$32:B35,B35)=1,0,1))</f>
        <v/>
      </c>
    </row>
    <row r="36" spans="1:28" ht="19.5" customHeight="1" x14ac:dyDescent="0.35">
      <c r="A36" s="145">
        <v>5</v>
      </c>
      <c r="B36" s="48"/>
      <c r="C36" s="99"/>
      <c r="D36" s="30"/>
      <c r="E36" s="126" t="str">
        <f t="shared" si="0"/>
        <v/>
      </c>
      <c r="F36" s="126" t="str">
        <f t="shared" si="1"/>
        <v/>
      </c>
      <c r="M36" s="83"/>
      <c r="N36" s="83" t="e">
        <f t="array" ref="N36">INDEX(ProcessList,MATCH(0,IF($N$31=$C$32:$C$81,COUNTIF($N$31:N35,ProcessList),IF($N$30=$C$32:$C$81,COUNTIF($N$31:N35,ProcessList),"")),0))</f>
        <v>#N/A</v>
      </c>
      <c r="O36" s="83"/>
      <c r="P36" s="83" t="e">
        <f t="array" ref="P36">INDEX(ProcessList,MATCH(0,IF($P$31=$C$32:$C$81,COUNTIF($P$31:P35,ProcessList),IF($N$30=$C$32:$C$81,COUNTIF($P$31:P35,ProcessList),"")),0))</f>
        <v>#N/A</v>
      </c>
      <c r="V36" t="str">
        <f>IF(LEN(B36)&lt;1,"",IF(COUNTIF($B$32:B36,B36)=1,0,1))</f>
        <v/>
      </c>
      <c r="AB36" s="82" t="s">
        <v>344</v>
      </c>
    </row>
    <row r="37" spans="1:28" ht="19.5" customHeight="1" x14ac:dyDescent="0.35">
      <c r="A37" s="145">
        <v>6</v>
      </c>
      <c r="B37" s="48"/>
      <c r="C37" s="99"/>
      <c r="D37" s="30"/>
      <c r="E37" s="126" t="str">
        <f t="shared" si="0"/>
        <v/>
      </c>
      <c r="F37" s="126" t="str">
        <f t="shared" si="1"/>
        <v/>
      </c>
      <c r="M37" s="83"/>
      <c r="N37" s="83" t="e">
        <f t="array" ref="N37">INDEX(ProcessList,MATCH(0,IF($N$31=$C$32:$C$81,COUNTIF($N$31:N36,ProcessList),IF($N$30=$C$32:$C$81,COUNTIF($N$31:N36,ProcessList),"")),0))</f>
        <v>#N/A</v>
      </c>
      <c r="O37" s="83"/>
      <c r="P37" s="83" t="e">
        <f t="array" ref="P37">INDEX(ProcessList,MATCH(0,IF($P$31=$C$32:$C$81,COUNTIF($P$31:P36,ProcessList),IF($N$30=$C$32:$C$81,COUNTIF($P$31:P36,ProcessList),"")),0))</f>
        <v>#N/A</v>
      </c>
      <c r="V37" t="str">
        <f>IF(LEN(B37)&lt;1,"",IF(COUNTIF($B$32:B37,B37)=1,0,1))</f>
        <v/>
      </c>
      <c r="AB37" s="79" t="s">
        <v>354</v>
      </c>
    </row>
    <row r="38" spans="1:28" ht="19.5" customHeight="1" x14ac:dyDescent="0.35">
      <c r="A38" s="145">
        <v>7</v>
      </c>
      <c r="B38" s="48"/>
      <c r="C38" s="99"/>
      <c r="D38" s="30"/>
      <c r="E38" s="126" t="str">
        <f t="shared" si="0"/>
        <v/>
      </c>
      <c r="F38" s="126" t="str">
        <f t="shared" si="1"/>
        <v/>
      </c>
      <c r="M38" s="83"/>
      <c r="N38" s="83" t="e">
        <f t="array" ref="N38">INDEX(ProcessList,MATCH(0,IF($N$31=$C$32:$C$81,COUNTIF($N$31:N37,ProcessList),IF($N$30=$C$32:$C$81,COUNTIF($N$31:N37,ProcessList),"")),0))</f>
        <v>#N/A</v>
      </c>
      <c r="O38" s="83"/>
      <c r="P38" s="83" t="e">
        <f t="array" ref="P38">INDEX(ProcessList,MATCH(0,IF($P$31=$C$32:$C$81,COUNTIF($P$31:P37,ProcessList),IF($N$30=$C$32:$C$81,COUNTIF($P$31:P37,ProcessList),"")),0))</f>
        <v>#N/A</v>
      </c>
      <c r="V38" t="str">
        <f>IF(LEN(B38)&lt;1,"",IF(COUNTIF($B$32:B38,B38)=1,0,1))</f>
        <v/>
      </c>
    </row>
    <row r="39" spans="1:28" ht="19.5" customHeight="1" x14ac:dyDescent="0.35">
      <c r="A39" s="145">
        <v>8</v>
      </c>
      <c r="B39" s="48"/>
      <c r="C39" s="99"/>
      <c r="D39" s="30"/>
      <c r="E39" s="126" t="str">
        <f t="shared" si="0"/>
        <v/>
      </c>
      <c r="F39" s="126" t="str">
        <f t="shared" si="1"/>
        <v/>
      </c>
      <c r="M39" s="83"/>
      <c r="N39" s="83" t="e">
        <f t="array" ref="N39">INDEX(ProcessList,MATCH(0,IF($N$31=$C$32:$C$81,COUNTIF($N$31:N38,ProcessList),IF($N$30=$C$32:$C$81,COUNTIF($N$31:N38,ProcessList),"")),0))</f>
        <v>#N/A</v>
      </c>
      <c r="O39" s="83"/>
      <c r="P39" s="83" t="e">
        <f t="array" ref="P39">INDEX(ProcessList,MATCH(0,IF($P$31=$C$32:$C$81,COUNTIF($P$31:P38,ProcessList),IF($N$30=$C$32:$C$81,COUNTIF($P$31:P38,ProcessList),"")),0))</f>
        <v>#N/A</v>
      </c>
      <c r="V39" t="str">
        <f>IF(LEN(B39)&lt;1,"",IF(COUNTIF($B$32:B39,B39)=1,0,1))</f>
        <v/>
      </c>
    </row>
    <row r="40" spans="1:28" ht="19.5" customHeight="1" x14ac:dyDescent="0.35">
      <c r="A40" s="145">
        <v>9</v>
      </c>
      <c r="B40" s="48"/>
      <c r="C40" s="99"/>
      <c r="D40" s="30"/>
      <c r="E40" s="126" t="str">
        <f t="shared" si="0"/>
        <v/>
      </c>
      <c r="F40" s="126" t="str">
        <f t="shared" si="1"/>
        <v/>
      </c>
      <c r="M40" s="83"/>
      <c r="N40" s="83" t="e">
        <f t="array" ref="N40">INDEX(ProcessList,MATCH(0,IF($N$31=$C$32:$C$81,COUNTIF($N$31:N39,ProcessList),IF($N$30=$C$32:$C$81,COUNTIF($N$31:N39,ProcessList),"")),0))</f>
        <v>#N/A</v>
      </c>
      <c r="O40" s="83"/>
      <c r="P40" s="83" t="e">
        <f t="array" ref="P40">INDEX(ProcessList,MATCH(0,IF($P$31=$C$32:$C$81,COUNTIF($P$31:P39,ProcessList),IF($N$30=$C$32:$C$81,COUNTIF($P$31:P39,ProcessList),"")),0))</f>
        <v>#N/A</v>
      </c>
      <c r="V40" t="str">
        <f>IF(LEN(B40)&lt;1,"",IF(COUNTIF($B$32:B40,B40)=1,0,1))</f>
        <v/>
      </c>
    </row>
    <row r="41" spans="1:28" ht="19.5" customHeight="1" x14ac:dyDescent="0.35">
      <c r="A41" s="145">
        <v>10</v>
      </c>
      <c r="B41" s="48"/>
      <c r="C41" s="99"/>
      <c r="D41" s="30"/>
      <c r="E41" s="126" t="str">
        <f t="shared" si="0"/>
        <v/>
      </c>
      <c r="F41" s="126" t="str">
        <f t="shared" si="1"/>
        <v/>
      </c>
      <c r="M41" s="83"/>
      <c r="N41" s="83" t="e">
        <f t="array" ref="N41">INDEX(ProcessList,MATCH(0,IF($N$31=$C$32:$C$81,COUNTIF($N$31:N40,ProcessList),IF($N$30=$C$32:$C$81,COUNTIF($N$31:N40,ProcessList),"")),0))</f>
        <v>#N/A</v>
      </c>
      <c r="O41" s="83"/>
      <c r="P41" s="83" t="e">
        <f t="array" ref="P41">INDEX(ProcessList,MATCH(0,IF($P$31=$C$32:$C$81,COUNTIF($P$31:P40,ProcessList),IF($N$30=$C$32:$C$81,COUNTIF($P$31:P40,ProcessList),"")),0))</f>
        <v>#N/A</v>
      </c>
      <c r="V41" t="str">
        <f>IF(LEN(B41)&lt;1,"",IF(COUNTIF($B$32:B41,B41)=1,0,1))</f>
        <v/>
      </c>
      <c r="AB41" s="98" t="s">
        <v>539</v>
      </c>
    </row>
    <row r="42" spans="1:28" ht="19.5" customHeight="1" x14ac:dyDescent="0.35">
      <c r="A42" s="145">
        <v>11</v>
      </c>
      <c r="B42" s="48"/>
      <c r="C42" s="99"/>
      <c r="D42" s="30"/>
      <c r="E42" s="126" t="str">
        <f t="shared" si="0"/>
        <v/>
      </c>
      <c r="F42" s="126" t="str">
        <f t="shared" si="1"/>
        <v/>
      </c>
      <c r="M42" s="83"/>
      <c r="N42" s="83" t="e">
        <f t="array" ref="N42">INDEX(ProcessList,MATCH(0,IF($N$31=$C$32:$C$81,COUNTIF($N$31:N41,ProcessList),IF($N$30=$C$32:$C$81,COUNTIF($N$31:N41,ProcessList),"")),0))</f>
        <v>#N/A</v>
      </c>
      <c r="O42" s="83"/>
      <c r="P42" s="83" t="e">
        <f t="array" ref="P42">INDEX(ProcessList,MATCH(0,IF($P$31=$C$32:$C$81,COUNTIF($P$31:P41,ProcessList),IF($N$30=$C$32:$C$81,COUNTIF($P$31:P41,ProcessList),"")),0))</f>
        <v>#N/A</v>
      </c>
      <c r="V42" t="str">
        <f>IF(LEN(B42)&lt;1,"",IF(COUNTIF($B$32:B42,B42)=1,0,1))</f>
        <v/>
      </c>
      <c r="AB42" s="100" t="s">
        <v>541</v>
      </c>
    </row>
    <row r="43" spans="1:28" ht="19.5" customHeight="1" x14ac:dyDescent="0.35">
      <c r="A43" s="145">
        <v>12</v>
      </c>
      <c r="B43" s="48"/>
      <c r="C43" s="99"/>
      <c r="D43" s="30"/>
      <c r="E43" s="126" t="str">
        <f t="shared" si="0"/>
        <v/>
      </c>
      <c r="F43" s="126" t="str">
        <f t="shared" si="1"/>
        <v/>
      </c>
      <c r="M43" s="83"/>
      <c r="N43" s="83" t="e">
        <f t="array" ref="N43">INDEX(ProcessList,MATCH(0,IF($N$31=$C$32:$C$81,COUNTIF($N$31:N42,ProcessList),IF($N$30=$C$32:$C$81,COUNTIF($N$31:N42,ProcessList),"")),0))</f>
        <v>#N/A</v>
      </c>
      <c r="O43" s="83"/>
      <c r="P43" s="83" t="e">
        <f t="array" ref="P43">INDEX(ProcessList,MATCH(0,IF($P$31=$C$32:$C$81,COUNTIF($P$31:P42,ProcessList),IF($N$30=$C$32:$C$81,COUNTIF($P$31:P42,ProcessList),"")),0))</f>
        <v>#N/A</v>
      </c>
      <c r="V43" t="str">
        <f>IF(LEN(B43)&lt;1,"",IF(COUNTIF($B$32:B43,B43)=1,0,1))</f>
        <v/>
      </c>
      <c r="AB43" s="100" t="s">
        <v>1230</v>
      </c>
    </row>
    <row r="44" spans="1:28" ht="19.5" customHeight="1" x14ac:dyDescent="0.35">
      <c r="A44" s="145">
        <v>13</v>
      </c>
      <c r="B44" s="48"/>
      <c r="C44" s="99"/>
      <c r="D44" s="30"/>
      <c r="E44" s="126" t="str">
        <f t="shared" si="0"/>
        <v/>
      </c>
      <c r="F44" s="126" t="str">
        <f t="shared" si="1"/>
        <v/>
      </c>
      <c r="M44" s="83"/>
      <c r="N44" s="83" t="e">
        <f t="array" ref="N44">INDEX(ProcessList,MATCH(0,IF($N$31=$C$32:$C$81,COUNTIF($N$31:N43,ProcessList),IF($N$30=$C$32:$C$81,COUNTIF($N$31:N43,ProcessList),"")),0))</f>
        <v>#N/A</v>
      </c>
      <c r="O44" s="83"/>
      <c r="P44" s="83" t="e">
        <f t="array" ref="P44">INDEX(ProcessList,MATCH(0,IF($P$31=$C$32:$C$81,COUNTIF($P$31:P43,ProcessList),IF($N$30=$C$32:$C$81,COUNTIF($P$31:P43,ProcessList),"")),0))</f>
        <v>#N/A</v>
      </c>
      <c r="V44" t="str">
        <f>IF(LEN(B44)&lt;1,"",IF(COUNTIF($B$32:B44,B44)=1,0,1))</f>
        <v/>
      </c>
      <c r="AB44" s="100" t="s">
        <v>540</v>
      </c>
    </row>
    <row r="45" spans="1:28" ht="19.5" customHeight="1" x14ac:dyDescent="0.35">
      <c r="A45" s="145">
        <v>14</v>
      </c>
      <c r="B45" s="48"/>
      <c r="C45" s="99"/>
      <c r="D45" s="30"/>
      <c r="E45" s="126" t="str">
        <f t="shared" si="0"/>
        <v/>
      </c>
      <c r="F45" s="126" t="str">
        <f t="shared" si="1"/>
        <v/>
      </c>
      <c r="M45" s="83"/>
      <c r="N45" s="83" t="e">
        <f t="array" ref="N45">INDEX(ProcessList,MATCH(0,IF($N$31=$C$32:$C$81,COUNTIF($N$31:N44,ProcessList),IF($N$30=$C$32:$C$81,COUNTIF($N$31:N44,ProcessList),"")),0))</f>
        <v>#N/A</v>
      </c>
      <c r="O45" s="83"/>
      <c r="P45" s="83" t="e">
        <f t="array" ref="P45">INDEX(ProcessList,MATCH(0,IF($P$31=$C$32:$C$81,COUNTIF($P$31:P44,ProcessList),IF($N$30=$C$32:$C$81,COUNTIF($P$31:P44,ProcessList),"")),0))</f>
        <v>#N/A</v>
      </c>
      <c r="V45" t="str">
        <f>IF(LEN(B45)&lt;1,"",IF(COUNTIF($B$32:B45,B45)=1,0,1))</f>
        <v/>
      </c>
    </row>
    <row r="46" spans="1:28" ht="19.5" customHeight="1" x14ac:dyDescent="0.35">
      <c r="A46" s="145">
        <v>15</v>
      </c>
      <c r="B46" s="48"/>
      <c r="C46" s="99"/>
      <c r="D46" s="30"/>
      <c r="E46" s="126" t="str">
        <f t="shared" si="0"/>
        <v/>
      </c>
      <c r="F46" s="126" t="str">
        <f t="shared" si="1"/>
        <v/>
      </c>
      <c r="M46" s="83"/>
      <c r="N46" s="83" t="e">
        <f t="array" ref="N46">INDEX(ProcessList,MATCH(0,IF($N$31=$C$32:$C$81,COUNTIF($N$31:N45,ProcessList),IF($N$30=$C$32:$C$81,COUNTIF($N$31:N45,ProcessList),"")),0))</f>
        <v>#N/A</v>
      </c>
      <c r="O46" s="83"/>
      <c r="P46" s="83" t="e">
        <f t="array" ref="P46">INDEX(ProcessList,MATCH(0,IF($P$31=$C$32:$C$81,COUNTIF($P$31:P45,ProcessList),IF($N$30=$C$32:$C$81,COUNTIF($P$31:P45,ProcessList),"")),0))</f>
        <v>#N/A</v>
      </c>
      <c r="V46" t="str">
        <f>IF(LEN(B46)&lt;1,"",IF(COUNTIF($B$32:B46,B46)=1,0,1))</f>
        <v/>
      </c>
    </row>
    <row r="47" spans="1:28" ht="19.5" customHeight="1" x14ac:dyDescent="0.35">
      <c r="A47" s="145">
        <v>16</v>
      </c>
      <c r="B47" s="48"/>
      <c r="C47" s="99"/>
      <c r="D47" s="30"/>
      <c r="E47" s="126" t="str">
        <f t="shared" si="0"/>
        <v/>
      </c>
      <c r="F47" s="126" t="str">
        <f t="shared" si="1"/>
        <v/>
      </c>
      <c r="M47" s="83"/>
      <c r="N47" s="83" t="e">
        <f t="array" ref="N47">INDEX(ProcessList,MATCH(0,IF($N$31=$C$32:$C$81,COUNTIF($N$31:N46,ProcessList),IF($N$30=$C$32:$C$81,COUNTIF($N$31:N46,ProcessList),"")),0))</f>
        <v>#N/A</v>
      </c>
      <c r="O47" s="83"/>
      <c r="P47" s="83" t="e">
        <f t="array" ref="P47">INDEX(ProcessList,MATCH(0,IF($P$31=$C$32:$C$81,COUNTIF($P$31:P46,ProcessList),IF($N$30=$C$32:$C$81,COUNTIF($P$31:P46,ProcessList),"")),0))</f>
        <v>#N/A</v>
      </c>
      <c r="V47" t="str">
        <f>IF(LEN(B47)&lt;1,"",IF(COUNTIF($B$32:B47,B47)=1,0,1))</f>
        <v/>
      </c>
    </row>
    <row r="48" spans="1:28" ht="19.5" customHeight="1" x14ac:dyDescent="0.35">
      <c r="A48" s="145">
        <v>17</v>
      </c>
      <c r="B48" s="48"/>
      <c r="C48" s="99"/>
      <c r="D48" s="30"/>
      <c r="E48" s="126" t="str">
        <f t="shared" si="0"/>
        <v/>
      </c>
      <c r="F48" s="126" t="str">
        <f t="shared" si="1"/>
        <v/>
      </c>
      <c r="M48" s="83"/>
      <c r="N48" s="83" t="e">
        <f t="array" ref="N48">INDEX(ProcessList,MATCH(0,IF($N$31=$C$32:$C$81,COUNTIF($N$31:N47,ProcessList),IF($N$30=$C$32:$C$81,COUNTIF($N$31:N47,ProcessList),"")),0))</f>
        <v>#N/A</v>
      </c>
      <c r="O48" s="83"/>
      <c r="P48" s="83" t="e">
        <f t="array" ref="P48">INDEX(ProcessList,MATCH(0,IF($P$31=$C$32:$C$81,COUNTIF($P$31:P47,ProcessList),IF($N$30=$C$32:$C$81,COUNTIF($P$31:P47,ProcessList),"")),0))</f>
        <v>#N/A</v>
      </c>
      <c r="V48" t="str">
        <f>IF(LEN(B48)&lt;1,"",IF(COUNTIF($B$32:B48,B48)=1,0,1))</f>
        <v/>
      </c>
    </row>
    <row r="49" spans="1:22" ht="19.5" customHeight="1" x14ac:dyDescent="0.35">
      <c r="A49" s="145">
        <v>18</v>
      </c>
      <c r="B49" s="48"/>
      <c r="C49" s="99"/>
      <c r="D49" s="30"/>
      <c r="E49" s="126" t="str">
        <f t="shared" si="0"/>
        <v/>
      </c>
      <c r="F49" s="126" t="str">
        <f t="shared" si="1"/>
        <v/>
      </c>
      <c r="M49" s="83"/>
      <c r="N49" s="83" t="e">
        <f t="array" ref="N49">INDEX(ProcessList,MATCH(0,IF($N$31=$C$32:$C$81,COUNTIF($N$31:N48,ProcessList),IF($N$30=$C$32:$C$81,COUNTIF($N$31:N48,ProcessList),"")),0))</f>
        <v>#N/A</v>
      </c>
      <c r="O49" s="83"/>
      <c r="P49" s="83" t="e">
        <f t="array" ref="P49">INDEX(ProcessList,MATCH(0,IF($P$31=$C$32:$C$81,COUNTIF($P$31:P48,ProcessList),IF($N$30=$C$32:$C$81,COUNTIF($P$31:P48,ProcessList),"")),0))</f>
        <v>#N/A</v>
      </c>
      <c r="V49" t="str">
        <f>IF(LEN(B49)&lt;1,"",IF(COUNTIF($B$32:B49,B49)=1,0,1))</f>
        <v/>
      </c>
    </row>
    <row r="50" spans="1:22" ht="19.5" customHeight="1" x14ac:dyDescent="0.35">
      <c r="A50" s="145">
        <v>19</v>
      </c>
      <c r="B50" s="48"/>
      <c r="C50" s="99"/>
      <c r="D50" s="30"/>
      <c r="E50" s="126" t="str">
        <f t="shared" si="0"/>
        <v/>
      </c>
      <c r="F50" s="126" t="str">
        <f t="shared" si="1"/>
        <v/>
      </c>
      <c r="M50" s="83"/>
      <c r="N50" s="83" t="e">
        <f t="array" ref="N50">INDEX(ProcessList,MATCH(0,IF($N$31=$C$32:$C$81,COUNTIF($N$31:N49,ProcessList),IF($N$30=$C$32:$C$81,COUNTIF($N$31:N49,ProcessList),"")),0))</f>
        <v>#N/A</v>
      </c>
      <c r="O50" s="83"/>
      <c r="P50" s="83" t="e">
        <f t="array" ref="P50">INDEX(ProcessList,MATCH(0,IF($P$31=$C$32:$C$81,COUNTIF($P$31:P49,ProcessList),IF($N$30=$C$32:$C$81,COUNTIF($P$31:P49,ProcessList),"")),0))</f>
        <v>#N/A</v>
      </c>
      <c r="V50" t="str">
        <f>IF(LEN(B50)&lt;1,"",IF(COUNTIF($B$32:B50,B50)=1,0,1))</f>
        <v/>
      </c>
    </row>
    <row r="51" spans="1:22" ht="19.5" customHeight="1" x14ac:dyDescent="0.35">
      <c r="A51" s="145">
        <v>20</v>
      </c>
      <c r="B51" s="48"/>
      <c r="C51" s="99"/>
      <c r="D51" s="30"/>
      <c r="E51" s="126" t="str">
        <f t="shared" si="0"/>
        <v/>
      </c>
      <c r="F51" s="126" t="str">
        <f t="shared" si="1"/>
        <v/>
      </c>
      <c r="M51" s="83"/>
      <c r="N51" s="83" t="e">
        <f t="array" ref="N51">INDEX(ProcessList,MATCH(0,IF($N$31=$C$32:$C$81,COUNTIF($N$31:N50,ProcessList),IF($N$30=$C$32:$C$81,COUNTIF($N$31:N50,ProcessList),"")),0))</f>
        <v>#N/A</v>
      </c>
      <c r="O51" s="83"/>
      <c r="P51" s="83" t="e">
        <f t="array" ref="P51">INDEX(ProcessList,MATCH(0,IF($P$31=$C$32:$C$81,COUNTIF($P$31:P50,ProcessList),IF($N$30=$C$32:$C$81,COUNTIF($P$31:P50,ProcessList),"")),0))</f>
        <v>#N/A</v>
      </c>
      <c r="V51" t="str">
        <f>IF(LEN(B51)&lt;1,"",IF(COUNTIF($B$32:B51,B51)=1,0,1))</f>
        <v/>
      </c>
    </row>
    <row r="52" spans="1:22" ht="19.5" customHeight="1" x14ac:dyDescent="0.35">
      <c r="A52" s="145">
        <v>21</v>
      </c>
      <c r="B52" s="48"/>
      <c r="C52" s="99"/>
      <c r="D52" s="30"/>
      <c r="E52" s="126" t="str">
        <f t="shared" si="0"/>
        <v/>
      </c>
      <c r="F52" s="126" t="str">
        <f t="shared" si="1"/>
        <v/>
      </c>
      <c r="M52" s="83"/>
      <c r="N52" s="83" t="e">
        <f t="array" ref="N52">INDEX(ProcessList,MATCH(0,IF($N$31=$C$32:$C$81,COUNTIF($N$31:N51,ProcessList),IF($N$30=$C$32:$C$81,COUNTIF($N$31:N51,ProcessList),"")),0))</f>
        <v>#N/A</v>
      </c>
      <c r="O52" s="83"/>
      <c r="P52" s="83" t="e">
        <f t="array" ref="P52">INDEX(ProcessList,MATCH(0,IF($P$31=$C$32:$C$81,COUNTIF($P$31:P51,ProcessList),IF($N$30=$C$32:$C$81,COUNTIF($P$31:P51,ProcessList),"")),0))</f>
        <v>#N/A</v>
      </c>
      <c r="V52" t="str">
        <f>IF(LEN(B52)&lt;1,"",IF(COUNTIF($B$32:B52,B52)=1,0,1))</f>
        <v/>
      </c>
    </row>
    <row r="53" spans="1:22" ht="19.5" customHeight="1" x14ac:dyDescent="0.35">
      <c r="A53" s="145">
        <v>22</v>
      </c>
      <c r="B53" s="48"/>
      <c r="C53" s="99"/>
      <c r="D53" s="30"/>
      <c r="E53" s="126" t="str">
        <f t="shared" si="0"/>
        <v/>
      </c>
      <c r="F53" s="126" t="str">
        <f t="shared" si="1"/>
        <v/>
      </c>
      <c r="M53" s="83"/>
      <c r="N53" s="83" t="e">
        <f t="array" ref="N53">INDEX(ProcessList,MATCH(0,IF($N$31=$C$32:$C$81,COUNTIF($N$31:N52,ProcessList),IF($N$30=$C$32:$C$81,COUNTIF($N$31:N52,ProcessList),"")),0))</f>
        <v>#N/A</v>
      </c>
      <c r="O53" s="83"/>
      <c r="P53" s="83" t="e">
        <f t="array" ref="P53">INDEX(ProcessList,MATCH(0,IF($P$31=$C$32:$C$81,COUNTIF($P$31:P52,ProcessList),IF($N$30=$C$32:$C$81,COUNTIF($P$31:P52,ProcessList),"")),0))</f>
        <v>#N/A</v>
      </c>
      <c r="V53" t="str">
        <f>IF(LEN(B53)&lt;1,"",IF(COUNTIF($B$32:B53,B53)=1,0,1))</f>
        <v/>
      </c>
    </row>
    <row r="54" spans="1:22" ht="19.5" customHeight="1" x14ac:dyDescent="0.35">
      <c r="A54" s="145">
        <v>23</v>
      </c>
      <c r="B54" s="48"/>
      <c r="C54" s="99"/>
      <c r="D54" s="30"/>
      <c r="E54" s="126" t="str">
        <f t="shared" si="0"/>
        <v/>
      </c>
      <c r="F54" s="126" t="str">
        <f t="shared" si="1"/>
        <v/>
      </c>
      <c r="M54" s="83"/>
      <c r="N54" s="83" t="e">
        <f t="array" ref="N54">INDEX(ProcessList,MATCH(0,IF($N$31=$C$32:$C$81,COUNTIF($N$31:N53,ProcessList),IF($N$30=$C$32:$C$81,COUNTIF($N$31:N53,ProcessList),"")),0))</f>
        <v>#N/A</v>
      </c>
      <c r="O54" s="83"/>
      <c r="P54" s="83" t="e">
        <f t="array" ref="P54">INDEX(ProcessList,MATCH(0,IF($P$31=$C$32:$C$81,COUNTIF($P$31:P53,ProcessList),IF($N$30=$C$32:$C$81,COUNTIF($P$31:P53,ProcessList),"")),0))</f>
        <v>#N/A</v>
      </c>
      <c r="V54" t="str">
        <f>IF(LEN(B54)&lt;1,"",IF(COUNTIF($B$32:B54,B54)=1,0,1))</f>
        <v/>
      </c>
    </row>
    <row r="55" spans="1:22" ht="19.5" customHeight="1" x14ac:dyDescent="0.35">
      <c r="A55" s="145">
        <v>24</v>
      </c>
      <c r="B55" s="48"/>
      <c r="C55" s="99"/>
      <c r="D55" s="30"/>
      <c r="E55" s="126" t="str">
        <f t="shared" si="0"/>
        <v/>
      </c>
      <c r="F55" s="126" t="str">
        <f t="shared" si="1"/>
        <v/>
      </c>
      <c r="M55" s="83"/>
      <c r="N55" s="83" t="e">
        <f t="array" ref="N55">INDEX(ProcessList,MATCH(0,IF($N$31=$C$32:$C$81,COUNTIF($N$31:N54,ProcessList),IF($N$30=$C$32:$C$81,COUNTIF($N$31:N54,ProcessList),"")),0))</f>
        <v>#N/A</v>
      </c>
      <c r="O55" s="83"/>
      <c r="P55" s="83" t="e">
        <f t="array" ref="P55">INDEX(ProcessList,MATCH(0,IF($P$31=$C$32:$C$81,COUNTIF($P$31:P54,ProcessList),IF($N$30=$C$32:$C$81,COUNTIF($P$31:P54,ProcessList),"")),0))</f>
        <v>#N/A</v>
      </c>
      <c r="V55" t="str">
        <f>IF(LEN(B55)&lt;1,"",IF(COUNTIF($B$32:B55,B55)=1,0,1))</f>
        <v/>
      </c>
    </row>
    <row r="56" spans="1:22" ht="19.5" customHeight="1" x14ac:dyDescent="0.35">
      <c r="A56" s="145">
        <v>25</v>
      </c>
      <c r="B56" s="48"/>
      <c r="C56" s="99"/>
      <c r="D56" s="30"/>
      <c r="E56" s="126" t="str">
        <f t="shared" si="0"/>
        <v/>
      </c>
      <c r="F56" s="126" t="str">
        <f t="shared" si="1"/>
        <v/>
      </c>
      <c r="M56" s="83"/>
      <c r="N56" s="83" t="e">
        <f t="array" ref="N56">INDEX(ProcessList,MATCH(0,IF($N$31=$C$32:$C$81,COUNTIF($N$31:N55,ProcessList),IF($N$30=$C$32:$C$81,COUNTIF($N$31:N55,ProcessList),"")),0))</f>
        <v>#N/A</v>
      </c>
      <c r="O56" s="83"/>
      <c r="P56" s="83" t="e">
        <f t="array" ref="P56">INDEX(ProcessList,MATCH(0,IF($P$31=$C$32:$C$81,COUNTIF($P$31:P55,ProcessList),IF($N$30=$C$32:$C$81,COUNTIF($P$31:P55,ProcessList),"")),0))</f>
        <v>#N/A</v>
      </c>
      <c r="V56" t="str">
        <f>IF(LEN(B56)&lt;1,"",IF(COUNTIF($B$32:B56,B56)=1,0,1))</f>
        <v/>
      </c>
    </row>
    <row r="57" spans="1:22" ht="19.5" customHeight="1" x14ac:dyDescent="0.35">
      <c r="A57" s="145">
        <v>26</v>
      </c>
      <c r="B57" s="48"/>
      <c r="C57" s="99"/>
      <c r="D57" s="30"/>
      <c r="E57" s="126" t="str">
        <f t="shared" si="0"/>
        <v/>
      </c>
      <c r="F57" s="126" t="str">
        <f t="shared" si="1"/>
        <v/>
      </c>
      <c r="M57" s="83"/>
      <c r="N57" s="83" t="e">
        <f t="array" ref="N57">INDEX(ProcessList,MATCH(0,IF($N$31=$C$32:$C$81,COUNTIF($N$31:N56,ProcessList),IF($N$30=$C$32:$C$81,COUNTIF($N$31:N56,ProcessList),"")),0))</f>
        <v>#N/A</v>
      </c>
      <c r="O57" s="83"/>
      <c r="P57" s="83" t="e">
        <f t="array" ref="P57">INDEX(ProcessList,MATCH(0,IF($P$31=$C$32:$C$81,COUNTIF($P$31:P56,ProcessList),IF($N$30=$C$32:$C$81,COUNTIF($P$31:P56,ProcessList),"")),0))</f>
        <v>#N/A</v>
      </c>
      <c r="V57" t="str">
        <f>IF(LEN(B57)&lt;1,"",IF(COUNTIF($B$32:B57,B57)=1,0,1))</f>
        <v/>
      </c>
    </row>
    <row r="58" spans="1:22" ht="19.5" customHeight="1" x14ac:dyDescent="0.35">
      <c r="A58" s="145">
        <v>27</v>
      </c>
      <c r="B58" s="48"/>
      <c r="C58" s="99"/>
      <c r="D58" s="30"/>
      <c r="E58" s="126" t="str">
        <f t="shared" si="0"/>
        <v/>
      </c>
      <c r="F58" s="126" t="str">
        <f t="shared" si="1"/>
        <v/>
      </c>
      <c r="M58" s="83"/>
      <c r="N58" s="83" t="e">
        <f t="array" ref="N58">INDEX(ProcessList,MATCH(0,IF($N$31=$C$32:$C$81,COUNTIF($N$31:N57,ProcessList),IF($N$30=$C$32:$C$81,COUNTIF($N$31:N57,ProcessList),"")),0))</f>
        <v>#N/A</v>
      </c>
      <c r="O58" s="83"/>
      <c r="P58" s="83" t="e">
        <f t="array" ref="P58">INDEX(ProcessList,MATCH(0,IF($P$31=$C$32:$C$81,COUNTIF($P$31:P57,ProcessList),IF($N$30=$C$32:$C$81,COUNTIF($P$31:P57,ProcessList),"")),0))</f>
        <v>#N/A</v>
      </c>
      <c r="V58" t="str">
        <f>IF(LEN(B58)&lt;1,"",IF(COUNTIF($B$32:B58,B58)=1,0,1))</f>
        <v/>
      </c>
    </row>
    <row r="59" spans="1:22" ht="19.5" customHeight="1" x14ac:dyDescent="0.35">
      <c r="A59" s="145">
        <v>28</v>
      </c>
      <c r="B59" s="48"/>
      <c r="C59" s="99"/>
      <c r="D59" s="30"/>
      <c r="E59" s="126" t="str">
        <f t="shared" si="0"/>
        <v/>
      </c>
      <c r="F59" s="126" t="str">
        <f t="shared" si="1"/>
        <v/>
      </c>
      <c r="M59" s="83"/>
      <c r="N59" s="83" t="e">
        <f t="array" ref="N59">INDEX(ProcessList,MATCH(0,IF($N$31=$C$32:$C$81,COUNTIF($N$31:N58,ProcessList),IF($N$30=$C$32:$C$81,COUNTIF($N$31:N58,ProcessList),"")),0))</f>
        <v>#N/A</v>
      </c>
      <c r="O59" s="83"/>
      <c r="P59" s="83" t="e">
        <f t="array" ref="P59">INDEX(ProcessList,MATCH(0,IF($P$31=$C$32:$C$81,COUNTIF($P$31:P58,ProcessList),IF($N$30=$C$32:$C$81,COUNTIF($P$31:P58,ProcessList),"")),0))</f>
        <v>#N/A</v>
      </c>
      <c r="V59" t="str">
        <f>IF(LEN(B59)&lt;1,"",IF(COUNTIF($B$32:B59,B59)=1,0,1))</f>
        <v/>
      </c>
    </row>
    <row r="60" spans="1:22" ht="19.5" customHeight="1" x14ac:dyDescent="0.35">
      <c r="A60" s="145">
        <v>29</v>
      </c>
      <c r="B60" s="48"/>
      <c r="C60" s="99"/>
      <c r="D60" s="30"/>
      <c r="E60" s="126" t="str">
        <f t="shared" si="0"/>
        <v/>
      </c>
      <c r="F60" s="126" t="str">
        <f t="shared" si="1"/>
        <v/>
      </c>
      <c r="M60" s="83"/>
      <c r="N60" s="83" t="e">
        <f t="array" ref="N60">INDEX(ProcessList,MATCH(0,IF($N$31=$C$32:$C$81,COUNTIF($N$31:N59,ProcessList),IF($N$30=$C$32:$C$81,COUNTIF($N$31:N59,ProcessList),"")),0))</f>
        <v>#N/A</v>
      </c>
      <c r="O60" s="83"/>
      <c r="P60" s="83" t="e">
        <f t="array" ref="P60">INDEX(ProcessList,MATCH(0,IF($P$31=$C$32:$C$81,COUNTIF($P$31:P59,ProcessList),IF($N$30=$C$32:$C$81,COUNTIF($P$31:P59,ProcessList),"")),0))</f>
        <v>#N/A</v>
      </c>
      <c r="V60" t="str">
        <f>IF(LEN(B60)&lt;1,"",IF(COUNTIF($B$32:B60,B60)=1,0,1))</f>
        <v/>
      </c>
    </row>
    <row r="61" spans="1:22" ht="19.5" customHeight="1" x14ac:dyDescent="0.35">
      <c r="A61" s="145">
        <v>30</v>
      </c>
      <c r="B61" s="48"/>
      <c r="C61" s="99"/>
      <c r="D61" s="30"/>
      <c r="E61" s="126" t="str">
        <f t="shared" si="0"/>
        <v/>
      </c>
      <c r="F61" s="126" t="str">
        <f t="shared" si="1"/>
        <v/>
      </c>
      <c r="M61" s="83"/>
      <c r="N61" s="83" t="e">
        <f t="array" ref="N61">INDEX(ProcessList,MATCH(0,IF($N$31=$C$32:$C$81,COUNTIF($N$31:N60,ProcessList),IF($N$30=$C$32:$C$81,COUNTIF($N$31:N60,ProcessList),"")),0))</f>
        <v>#N/A</v>
      </c>
      <c r="O61" s="83"/>
      <c r="P61" s="83" t="e">
        <f t="array" ref="P61">INDEX(ProcessList,MATCH(0,IF($P$31=$C$32:$C$81,COUNTIF($P$31:P60,ProcessList),IF($N$30=$C$32:$C$81,COUNTIF($P$31:P60,ProcessList),"")),0))</f>
        <v>#N/A</v>
      </c>
      <c r="V61" t="str">
        <f>IF(LEN(B61)&lt;1,"",IF(COUNTIF($B$32:B61,B61)=1,0,1))</f>
        <v/>
      </c>
    </row>
    <row r="62" spans="1:22" ht="19.5" customHeight="1" x14ac:dyDescent="0.35">
      <c r="A62" s="145">
        <v>31</v>
      </c>
      <c r="B62" s="48"/>
      <c r="C62" s="99"/>
      <c r="D62" s="30"/>
      <c r="E62" s="126" t="str">
        <f t="shared" si="0"/>
        <v/>
      </c>
      <c r="F62" s="126" t="str">
        <f t="shared" si="1"/>
        <v/>
      </c>
      <c r="M62" s="83"/>
      <c r="N62" s="83" t="e">
        <f t="array" ref="N62">INDEX(ProcessList,MATCH(0,IF($N$31=$C$32:$C$81,COUNTIF($N$31:N61,ProcessList),IF($N$30=$C$32:$C$81,COUNTIF($N$31:N61,ProcessList),"")),0))</f>
        <v>#N/A</v>
      </c>
      <c r="O62" s="83"/>
      <c r="P62" s="83" t="e">
        <f t="array" ref="P62">INDEX(ProcessList,MATCH(0,IF($P$31=$C$32:$C$81,COUNTIF($P$31:P61,ProcessList),IF($N$30=$C$32:$C$81,COUNTIF($P$31:P61,ProcessList),"")),0))</f>
        <v>#N/A</v>
      </c>
      <c r="V62" t="str">
        <f>IF(LEN(B62)&lt;1,"",IF(COUNTIF($B$32:B62,B62)=1,0,1))</f>
        <v/>
      </c>
    </row>
    <row r="63" spans="1:22" ht="19.5" customHeight="1" x14ac:dyDescent="0.35">
      <c r="A63" s="145">
        <v>32</v>
      </c>
      <c r="B63" s="48"/>
      <c r="C63" s="99"/>
      <c r="D63" s="30"/>
      <c r="E63" s="126" t="str">
        <f t="shared" si="0"/>
        <v/>
      </c>
      <c r="F63" s="126" t="str">
        <f t="shared" si="1"/>
        <v/>
      </c>
      <c r="M63" s="83"/>
      <c r="N63" s="83" t="e">
        <f t="array" ref="N63">INDEX(ProcessList,MATCH(0,IF($N$31=$C$32:$C$81,COUNTIF($N$31:N62,ProcessList),IF($N$30=$C$32:$C$81,COUNTIF($N$31:N62,ProcessList),"")),0))</f>
        <v>#N/A</v>
      </c>
      <c r="O63" s="83"/>
      <c r="P63" s="83" t="e">
        <f t="array" ref="P63">INDEX(ProcessList,MATCH(0,IF($P$31=$C$32:$C$81,COUNTIF($P$31:P62,ProcessList),IF($N$30=$C$32:$C$81,COUNTIF($P$31:P62,ProcessList),"")),0))</f>
        <v>#N/A</v>
      </c>
      <c r="V63" t="str">
        <f>IF(LEN(B63)&lt;1,"",IF(COUNTIF($B$32:B63,B63)=1,0,1))</f>
        <v/>
      </c>
    </row>
    <row r="64" spans="1:22" ht="19.5" customHeight="1" x14ac:dyDescent="0.35">
      <c r="A64" s="145">
        <v>33</v>
      </c>
      <c r="B64" s="48"/>
      <c r="C64" s="99"/>
      <c r="D64" s="30"/>
      <c r="E64" s="126" t="str">
        <f t="shared" si="0"/>
        <v/>
      </c>
      <c r="F64" s="126" t="str">
        <f t="shared" si="1"/>
        <v/>
      </c>
      <c r="M64" s="83"/>
      <c r="N64" s="83" t="e">
        <f t="array" ref="N64">INDEX(ProcessList,MATCH(0,IF($N$31=$C$32:$C$81,COUNTIF($N$31:N63,ProcessList),IF($N$30=$C$32:$C$81,COUNTIF($N$31:N63,ProcessList),"")),0))</f>
        <v>#N/A</v>
      </c>
      <c r="O64" s="83"/>
      <c r="P64" s="83" t="e">
        <f t="array" ref="P64">INDEX(ProcessList,MATCH(0,IF($P$31=$C$32:$C$81,COUNTIF($P$31:P63,ProcessList),IF($N$30=$C$32:$C$81,COUNTIF($P$31:P63,ProcessList),"")),0))</f>
        <v>#N/A</v>
      </c>
      <c r="V64" t="str">
        <f>IF(LEN(B64)&lt;1,"",IF(COUNTIF($B$32:B64,B64)=1,0,1))</f>
        <v/>
      </c>
    </row>
    <row r="65" spans="1:22" ht="19.5" customHeight="1" x14ac:dyDescent="0.35">
      <c r="A65" s="145">
        <v>34</v>
      </c>
      <c r="B65" s="48"/>
      <c r="C65" s="99"/>
      <c r="D65" s="30"/>
      <c r="E65" s="126" t="str">
        <f t="shared" si="0"/>
        <v/>
      </c>
      <c r="F65" s="126" t="str">
        <f t="shared" si="1"/>
        <v/>
      </c>
      <c r="M65" s="83"/>
      <c r="N65" s="83" t="e">
        <f t="array" ref="N65">INDEX(ProcessList,MATCH(0,IF($N$31=$C$32:$C$81,COUNTIF($N$31:N64,ProcessList),IF($N$30=$C$32:$C$81,COUNTIF($N$31:N64,ProcessList),"")),0))</f>
        <v>#N/A</v>
      </c>
      <c r="O65" s="83"/>
      <c r="P65" s="83" t="e">
        <f t="array" ref="P65">INDEX(ProcessList,MATCH(0,IF($P$31=$C$32:$C$81,COUNTIF($P$31:P64,ProcessList),IF($N$30=$C$32:$C$81,COUNTIF($P$31:P64,ProcessList),"")),0))</f>
        <v>#N/A</v>
      </c>
      <c r="V65" t="str">
        <f>IF(LEN(B65)&lt;1,"",IF(COUNTIF($B$32:B65,B65)=1,0,1))</f>
        <v/>
      </c>
    </row>
    <row r="66" spans="1:22" ht="19.5" customHeight="1" x14ac:dyDescent="0.35">
      <c r="A66" s="145">
        <v>35</v>
      </c>
      <c r="B66" s="48"/>
      <c r="C66" s="99"/>
      <c r="D66" s="30"/>
      <c r="E66" s="126" t="str">
        <f t="shared" si="0"/>
        <v/>
      </c>
      <c r="F66" s="126" t="str">
        <f t="shared" si="1"/>
        <v/>
      </c>
      <c r="M66" s="83"/>
      <c r="N66" s="83" t="e">
        <f t="array" ref="N66">INDEX(ProcessList,MATCH(0,IF($N$31=$C$32:$C$81,COUNTIF($N$31:N65,ProcessList),IF($N$30=$C$32:$C$81,COUNTIF($N$31:N65,ProcessList),"")),0))</f>
        <v>#N/A</v>
      </c>
      <c r="O66" s="83"/>
      <c r="P66" s="83" t="e">
        <f t="array" ref="P66">INDEX(ProcessList,MATCH(0,IF($P$31=$C$32:$C$81,COUNTIF($P$31:P65,ProcessList),IF($N$30=$C$32:$C$81,COUNTIF($P$31:P65,ProcessList),"")),0))</f>
        <v>#N/A</v>
      </c>
      <c r="V66" t="str">
        <f>IF(LEN(B66)&lt;1,"",IF(COUNTIF($B$32:B66,B66)=1,0,1))</f>
        <v/>
      </c>
    </row>
    <row r="67" spans="1:22" ht="19.5" customHeight="1" x14ac:dyDescent="0.35">
      <c r="A67" s="145">
        <v>36</v>
      </c>
      <c r="B67" s="48"/>
      <c r="C67" s="99"/>
      <c r="D67" s="30"/>
      <c r="E67" s="126" t="str">
        <f t="shared" si="0"/>
        <v/>
      </c>
      <c r="F67" s="126" t="str">
        <f t="shared" si="1"/>
        <v/>
      </c>
      <c r="M67" s="83"/>
      <c r="N67" s="83" t="e">
        <f t="array" ref="N67">INDEX(ProcessList,MATCH(0,IF($N$31=$C$32:$C$81,COUNTIF($N$31:N66,ProcessList),IF($N$30=$C$32:$C$81,COUNTIF($N$31:N66,ProcessList),"")),0))</f>
        <v>#N/A</v>
      </c>
      <c r="O67" s="83"/>
      <c r="P67" s="83" t="e">
        <f t="array" ref="P67">INDEX(ProcessList,MATCH(0,IF($P$31=$C$32:$C$81,COUNTIF($P$31:P66,ProcessList),IF($N$30=$C$32:$C$81,COUNTIF($P$31:P66,ProcessList),"")),0))</f>
        <v>#N/A</v>
      </c>
      <c r="V67" t="str">
        <f>IF(LEN(B67)&lt;1,"",IF(COUNTIF($B$32:B67,B67)=1,0,1))</f>
        <v/>
      </c>
    </row>
    <row r="68" spans="1:22" ht="19.5" customHeight="1" x14ac:dyDescent="0.35">
      <c r="A68" s="145">
        <v>37</v>
      </c>
      <c r="B68" s="48"/>
      <c r="C68" s="99"/>
      <c r="D68" s="30"/>
      <c r="E68" s="126" t="str">
        <f t="shared" si="0"/>
        <v/>
      </c>
      <c r="F68" s="126" t="str">
        <f t="shared" si="1"/>
        <v/>
      </c>
      <c r="M68" s="83"/>
      <c r="N68" s="83" t="e">
        <f t="array" ref="N68">INDEX(ProcessList,MATCH(0,IF($N$31=$C$32:$C$81,COUNTIF($N$31:N67,ProcessList),IF($N$30=$C$32:$C$81,COUNTIF($N$31:N67,ProcessList),"")),0))</f>
        <v>#N/A</v>
      </c>
      <c r="O68" s="83"/>
      <c r="P68" s="83" t="e">
        <f t="array" ref="P68">INDEX(ProcessList,MATCH(0,IF($P$31=$C$32:$C$81,COUNTIF($P$31:P67,ProcessList),IF($N$30=$C$32:$C$81,COUNTIF($P$31:P67,ProcessList),"")),0))</f>
        <v>#N/A</v>
      </c>
      <c r="V68" t="str">
        <f>IF(LEN(B68)&lt;1,"",IF(COUNTIF($B$32:B68,B68)=1,0,1))</f>
        <v/>
      </c>
    </row>
    <row r="69" spans="1:22" ht="19.5" customHeight="1" x14ac:dyDescent="0.35">
      <c r="A69" s="145">
        <v>38</v>
      </c>
      <c r="B69" s="48"/>
      <c r="C69" s="99"/>
      <c r="D69" s="30"/>
      <c r="E69" s="126" t="str">
        <f t="shared" si="0"/>
        <v/>
      </c>
      <c r="F69" s="126" t="str">
        <f t="shared" si="1"/>
        <v/>
      </c>
      <c r="M69" s="83"/>
      <c r="N69" s="83" t="e">
        <f t="array" ref="N69">INDEX(ProcessList,MATCH(0,IF($N$31=$C$32:$C$81,COUNTIF($N$31:N68,ProcessList),IF($N$30=$C$32:$C$81,COUNTIF($N$31:N68,ProcessList),"")),0))</f>
        <v>#N/A</v>
      </c>
      <c r="O69" s="83"/>
      <c r="P69" s="83" t="e">
        <f t="array" ref="P69">INDEX(ProcessList,MATCH(0,IF($P$31=$C$32:$C$81,COUNTIF($P$31:P68,ProcessList),IF($N$30=$C$32:$C$81,COUNTIF($P$31:P68,ProcessList),"")),0))</f>
        <v>#N/A</v>
      </c>
      <c r="V69" t="str">
        <f>IF(LEN(B69)&lt;1,"",IF(COUNTIF($B$32:B69,B69)=1,0,1))</f>
        <v/>
      </c>
    </row>
    <row r="70" spans="1:22" ht="19.5" customHeight="1" x14ac:dyDescent="0.35">
      <c r="A70" s="145">
        <v>39</v>
      </c>
      <c r="B70" s="48"/>
      <c r="C70" s="99"/>
      <c r="D70" s="30"/>
      <c r="E70" s="126" t="str">
        <f t="shared" si="0"/>
        <v/>
      </c>
      <c r="F70" s="126" t="str">
        <f t="shared" si="1"/>
        <v/>
      </c>
      <c r="M70" s="83"/>
      <c r="N70" s="83" t="e">
        <f t="array" ref="N70">INDEX(ProcessList,MATCH(0,IF($N$31=$C$32:$C$81,COUNTIF($N$31:N69,ProcessList),IF($N$30=$C$32:$C$81,COUNTIF($N$31:N69,ProcessList),"")),0))</f>
        <v>#N/A</v>
      </c>
      <c r="O70" s="83"/>
      <c r="P70" s="83" t="e">
        <f t="array" ref="P70">INDEX(ProcessList,MATCH(0,IF($P$31=$C$32:$C$81,COUNTIF($P$31:P69,ProcessList),IF($N$30=$C$32:$C$81,COUNTIF($P$31:P69,ProcessList),"")),0))</f>
        <v>#N/A</v>
      </c>
      <c r="V70" t="str">
        <f>IF(LEN(B70)&lt;1,"",IF(COUNTIF($B$32:B70,B70)=1,0,1))</f>
        <v/>
      </c>
    </row>
    <row r="71" spans="1:22" ht="19.5" customHeight="1" x14ac:dyDescent="0.35">
      <c r="A71" s="145">
        <v>40</v>
      </c>
      <c r="B71" s="48"/>
      <c r="C71" s="99"/>
      <c r="D71" s="30"/>
      <c r="E71" s="126" t="str">
        <f t="shared" si="0"/>
        <v/>
      </c>
      <c r="F71" s="126" t="str">
        <f t="shared" si="1"/>
        <v/>
      </c>
      <c r="M71" s="83"/>
      <c r="N71" s="83" t="e">
        <f t="array" ref="N71">INDEX(ProcessList,MATCH(0,IF($N$31=$C$32:$C$81,COUNTIF($N$31:N70,ProcessList),IF($N$30=$C$32:$C$81,COUNTIF($N$31:N70,ProcessList),"")),0))</f>
        <v>#N/A</v>
      </c>
      <c r="O71" s="83"/>
      <c r="P71" s="83" t="e">
        <f t="array" ref="P71">INDEX(ProcessList,MATCH(0,IF($P$31=$C$32:$C$81,COUNTIF($P$31:P70,ProcessList),IF($N$30=$C$32:$C$81,COUNTIF($P$31:P70,ProcessList),"")),0))</f>
        <v>#N/A</v>
      </c>
      <c r="V71" t="str">
        <f>IF(LEN(B71)&lt;1,"",IF(COUNTIF($B$32:B71,B71)=1,0,1))</f>
        <v/>
      </c>
    </row>
    <row r="72" spans="1:22" ht="19.5" customHeight="1" x14ac:dyDescent="0.35">
      <c r="A72" s="145">
        <v>41</v>
      </c>
      <c r="B72" s="48"/>
      <c r="C72" s="99"/>
      <c r="D72" s="30"/>
      <c r="E72" s="126" t="str">
        <f t="shared" si="0"/>
        <v/>
      </c>
      <c r="F72" s="126" t="str">
        <f t="shared" si="1"/>
        <v/>
      </c>
      <c r="M72" s="83"/>
      <c r="N72" s="83" t="e">
        <f t="array" ref="N72">INDEX(ProcessList,MATCH(0,IF($N$31=$C$32:$C$81,COUNTIF($N$31:N71,ProcessList),IF($N$30=$C$32:$C$81,COUNTIF($N$31:N71,ProcessList),"")),0))</f>
        <v>#N/A</v>
      </c>
      <c r="O72" s="83"/>
      <c r="P72" s="83" t="e">
        <f t="array" ref="P72">INDEX(ProcessList,MATCH(0,IF($P$31=$C$32:$C$81,COUNTIF($P$31:P71,ProcessList),IF($N$30=$C$32:$C$81,COUNTIF($P$31:P71,ProcessList),"")),0))</f>
        <v>#N/A</v>
      </c>
      <c r="V72" t="str">
        <f>IF(LEN(B72)&lt;1,"",IF(COUNTIF($B$32:B72,B72)=1,0,1))</f>
        <v/>
      </c>
    </row>
    <row r="73" spans="1:22" ht="19.5" customHeight="1" x14ac:dyDescent="0.35">
      <c r="A73" s="145">
        <v>42</v>
      </c>
      <c r="B73" s="48"/>
      <c r="C73" s="99"/>
      <c r="D73" s="30"/>
      <c r="E73" s="126" t="str">
        <f t="shared" si="0"/>
        <v/>
      </c>
      <c r="F73" s="126" t="str">
        <f t="shared" si="1"/>
        <v/>
      </c>
      <c r="M73" s="83"/>
      <c r="N73" s="83" t="e">
        <f t="array" ref="N73">INDEX(ProcessList,MATCH(0,IF($N$31=$C$32:$C$81,COUNTIF($N$31:N72,ProcessList),IF($N$30=$C$32:$C$81,COUNTIF($N$31:N72,ProcessList),"")),0))</f>
        <v>#N/A</v>
      </c>
      <c r="O73" s="83"/>
      <c r="P73" s="83" t="e">
        <f t="array" ref="P73">INDEX(ProcessList,MATCH(0,IF($P$31=$C$32:$C$81,COUNTIF($P$31:P72,ProcessList),IF($N$30=$C$32:$C$81,COUNTIF($P$31:P72,ProcessList),"")),0))</f>
        <v>#N/A</v>
      </c>
      <c r="V73" t="str">
        <f>IF(LEN(B73)&lt;1,"",IF(COUNTIF($B$32:B73,B73)=1,0,1))</f>
        <v/>
      </c>
    </row>
    <row r="74" spans="1:22" ht="19.5" customHeight="1" x14ac:dyDescent="0.35">
      <c r="A74" s="145">
        <v>43</v>
      </c>
      <c r="B74" s="48"/>
      <c r="C74" s="99"/>
      <c r="D74" s="30"/>
      <c r="E74" s="126" t="str">
        <f t="shared" si="0"/>
        <v/>
      </c>
      <c r="F74" s="126" t="str">
        <f t="shared" si="1"/>
        <v/>
      </c>
      <c r="M74" s="83"/>
      <c r="N74" s="83" t="e">
        <f t="array" ref="N74">INDEX(ProcessList,MATCH(0,IF($N$31=$C$32:$C$81,COUNTIF($N$31:N73,ProcessList),IF($N$30=$C$32:$C$81,COUNTIF($N$31:N73,ProcessList),"")),0))</f>
        <v>#N/A</v>
      </c>
      <c r="O74" s="83"/>
      <c r="P74" s="83" t="e">
        <f t="array" ref="P74">INDEX(ProcessList,MATCH(0,IF($P$31=$C$32:$C$81,COUNTIF($P$31:P73,ProcessList),IF($N$30=$C$32:$C$81,COUNTIF($P$31:P73,ProcessList),"")),0))</f>
        <v>#N/A</v>
      </c>
      <c r="V74" t="str">
        <f>IF(LEN(B74)&lt;1,"",IF(COUNTIF($B$32:B74,B74)=1,0,1))</f>
        <v/>
      </c>
    </row>
    <row r="75" spans="1:22" ht="19.5" customHeight="1" x14ac:dyDescent="0.35">
      <c r="A75" s="145">
        <v>44</v>
      </c>
      <c r="B75" s="48"/>
      <c r="C75" s="99"/>
      <c r="D75" s="30"/>
      <c r="E75" s="126" t="str">
        <f t="shared" si="0"/>
        <v/>
      </c>
      <c r="F75" s="126" t="str">
        <f t="shared" si="1"/>
        <v/>
      </c>
      <c r="M75" s="83"/>
      <c r="N75" s="83" t="e">
        <f t="array" ref="N75">INDEX(ProcessList,MATCH(0,IF($N$31=$C$32:$C$81,COUNTIF($N$31:N74,ProcessList),IF($N$30=$C$32:$C$81,COUNTIF($N$31:N74,ProcessList),"")),0))</f>
        <v>#N/A</v>
      </c>
      <c r="O75" s="83"/>
      <c r="P75" s="83" t="e">
        <f t="array" ref="P75">INDEX(ProcessList,MATCH(0,IF($P$31=$C$32:$C$81,COUNTIF($P$31:P74,ProcessList),IF($N$30=$C$32:$C$81,COUNTIF($P$31:P74,ProcessList),"")),0))</f>
        <v>#N/A</v>
      </c>
      <c r="V75" t="str">
        <f>IF(LEN(B75)&lt;1,"",IF(COUNTIF($B$32:B75,B75)=1,0,1))</f>
        <v/>
      </c>
    </row>
    <row r="76" spans="1:22" ht="19.5" customHeight="1" x14ac:dyDescent="0.35">
      <c r="A76" s="145">
        <v>45</v>
      </c>
      <c r="B76" s="48"/>
      <c r="C76" s="99"/>
      <c r="D76" s="30"/>
      <c r="E76" s="126" t="str">
        <f t="shared" si="0"/>
        <v/>
      </c>
      <c r="F76" s="126" t="str">
        <f t="shared" si="1"/>
        <v/>
      </c>
      <c r="M76" s="83"/>
      <c r="N76" s="83" t="e">
        <f t="array" ref="N76">INDEX(ProcessList,MATCH(0,IF($N$31=$C$32:$C$81,COUNTIF($N$31:N75,ProcessList),IF($N$30=$C$32:$C$81,COUNTIF($N$31:N75,ProcessList),"")),0))</f>
        <v>#N/A</v>
      </c>
      <c r="O76" s="83"/>
      <c r="P76" s="83" t="e">
        <f t="array" ref="P76">INDEX(ProcessList,MATCH(0,IF($P$31=$C$32:$C$81,COUNTIF($P$31:P75,ProcessList),IF($N$30=$C$32:$C$81,COUNTIF($P$31:P75,ProcessList),"")),0))</f>
        <v>#N/A</v>
      </c>
      <c r="V76" t="str">
        <f>IF(LEN(B76)&lt;1,"",IF(COUNTIF($B$32:B76,B76)=1,0,1))</f>
        <v/>
      </c>
    </row>
    <row r="77" spans="1:22" ht="19.5" customHeight="1" x14ac:dyDescent="0.35">
      <c r="A77" s="145">
        <v>46</v>
      </c>
      <c r="B77" s="48"/>
      <c r="C77" s="99"/>
      <c r="D77" s="30"/>
      <c r="E77" s="126" t="str">
        <f t="shared" si="0"/>
        <v/>
      </c>
      <c r="F77" s="126" t="str">
        <f t="shared" si="1"/>
        <v/>
      </c>
      <c r="M77" s="83"/>
      <c r="N77" s="83" t="e">
        <f t="array" ref="N77">INDEX(ProcessList,MATCH(0,IF($N$31=$C$32:$C$81,COUNTIF($N$31:N76,ProcessList),IF($N$30=$C$32:$C$81,COUNTIF($N$31:N76,ProcessList),"")),0))</f>
        <v>#N/A</v>
      </c>
      <c r="O77" s="83"/>
      <c r="P77" s="83" t="e">
        <f t="array" ref="P77">INDEX(ProcessList,MATCH(0,IF($P$31=$C$32:$C$81,COUNTIF($P$31:P76,ProcessList),IF($N$30=$C$32:$C$81,COUNTIF($P$31:P76,ProcessList),"")),0))</f>
        <v>#N/A</v>
      </c>
      <c r="V77" t="str">
        <f>IF(LEN(B77)&lt;1,"",IF(COUNTIF($B$32:B77,B77)=1,0,1))</f>
        <v/>
      </c>
    </row>
    <row r="78" spans="1:22" ht="19.5" customHeight="1" x14ac:dyDescent="0.35">
      <c r="A78" s="145">
        <v>47</v>
      </c>
      <c r="B78" s="48"/>
      <c r="C78" s="99"/>
      <c r="D78" s="30"/>
      <c r="E78" s="126" t="str">
        <f t="shared" si="0"/>
        <v/>
      </c>
      <c r="F78" s="126" t="str">
        <f t="shared" si="1"/>
        <v/>
      </c>
      <c r="M78" s="83"/>
      <c r="N78" s="83" t="e">
        <f t="array" ref="N78">INDEX(ProcessList,MATCH(0,IF($N$31=$C$32:$C$81,COUNTIF($N$31:N77,ProcessList),IF($N$30=$C$32:$C$81,COUNTIF($N$31:N77,ProcessList),"")),0))</f>
        <v>#N/A</v>
      </c>
      <c r="O78" s="83"/>
      <c r="P78" s="83" t="e">
        <f t="array" ref="P78">INDEX(ProcessList,MATCH(0,IF($P$31=$C$32:$C$81,COUNTIF($P$31:P77,ProcessList),IF($N$30=$C$32:$C$81,COUNTIF($P$31:P77,ProcessList),"")),0))</f>
        <v>#N/A</v>
      </c>
      <c r="V78" t="str">
        <f>IF(LEN(B78)&lt;1,"",IF(COUNTIF($B$32:B78,B78)=1,0,1))</f>
        <v/>
      </c>
    </row>
    <row r="79" spans="1:22" ht="19.5" customHeight="1" x14ac:dyDescent="0.35">
      <c r="A79" s="145">
        <v>48</v>
      </c>
      <c r="B79" s="48"/>
      <c r="C79" s="99"/>
      <c r="D79" s="30"/>
      <c r="E79" s="126" t="str">
        <f t="shared" si="0"/>
        <v/>
      </c>
      <c r="F79" s="126" t="str">
        <f t="shared" si="1"/>
        <v/>
      </c>
      <c r="M79" s="83"/>
      <c r="N79" s="83" t="e">
        <f t="array" ref="N79">INDEX(ProcessList,MATCH(0,IF($N$31=$C$32:$C$81,COUNTIF($N$31:N78,ProcessList),IF($N$30=$C$32:$C$81,COUNTIF($N$31:N78,ProcessList),"")),0))</f>
        <v>#N/A</v>
      </c>
      <c r="O79" s="83"/>
      <c r="P79" s="83" t="e">
        <f t="array" ref="P79">INDEX(ProcessList,MATCH(0,IF($P$31=$C$32:$C$81,COUNTIF($P$31:P78,ProcessList),IF($N$30=$C$32:$C$81,COUNTIF($P$31:P78,ProcessList),"")),0))</f>
        <v>#N/A</v>
      </c>
      <c r="V79" t="str">
        <f>IF(LEN(B79)&lt;1,"",IF(COUNTIF($B$32:B79,B79)=1,0,1))</f>
        <v/>
      </c>
    </row>
    <row r="80" spans="1:22" ht="19.5" customHeight="1" x14ac:dyDescent="0.35">
      <c r="A80" s="145">
        <v>49</v>
      </c>
      <c r="B80" s="48"/>
      <c r="C80" s="99"/>
      <c r="D80" s="30"/>
      <c r="E80" s="126" t="str">
        <f t="shared" si="0"/>
        <v/>
      </c>
      <c r="F80" s="126" t="str">
        <f t="shared" si="1"/>
        <v/>
      </c>
      <c r="M80" s="83"/>
      <c r="N80" s="83" t="e">
        <f t="array" ref="N80">INDEX(ProcessList,MATCH(0,IF($N$31=$C$32:$C$81,COUNTIF($N$31:N79,ProcessList),IF($N$30=$C$32:$C$81,COUNTIF($N$31:N79,ProcessList),"")),0))</f>
        <v>#N/A</v>
      </c>
      <c r="O80" s="83"/>
      <c r="P80" s="83" t="e">
        <f t="array" ref="P80">INDEX(ProcessList,MATCH(0,IF($P$31=$C$32:$C$81,COUNTIF($P$31:P79,ProcessList),IF($N$30=$C$32:$C$81,COUNTIF($P$31:P79,ProcessList),"")),0))</f>
        <v>#N/A</v>
      </c>
      <c r="V80" t="str">
        <f>IF(LEN(B80)&lt;1,"",IF(COUNTIF($B$32:B80,B80)=1,0,1))</f>
        <v/>
      </c>
    </row>
    <row r="81" spans="1:22" ht="19.5" customHeight="1" x14ac:dyDescent="0.35">
      <c r="A81" s="145">
        <v>50</v>
      </c>
      <c r="B81" s="48"/>
      <c r="C81" s="99"/>
      <c r="D81" s="30"/>
      <c r="E81" s="126" t="str">
        <f t="shared" si="0"/>
        <v/>
      </c>
      <c r="F81" s="126" t="str">
        <f t="shared" si="1"/>
        <v/>
      </c>
      <c r="M81" s="83"/>
      <c r="N81" s="83" t="e">
        <f t="array" ref="N81">INDEX(ProcessList,MATCH(0,IF($N$31=$C$32:$C$81,COUNTIF($N$31:N80,ProcessList),IF($N$30=$C$32:$C$81,COUNTIF($N$31:N80,ProcessList),"")),0))</f>
        <v>#N/A</v>
      </c>
      <c r="O81" s="83"/>
      <c r="P81" s="83" t="e">
        <f t="array" ref="P81">INDEX(ProcessList,MATCH(0,IF($P$31=$C$32:$C$81,COUNTIF($P$31:P80,ProcessList),IF($N$30=$C$32:$C$81,COUNTIF($P$31:P80,ProcessList),"")),0))</f>
        <v>#N/A</v>
      </c>
      <c r="V81" t="str">
        <f>IF(LEN(B81)&lt;1,"",IF(COUNTIF($B$32:B81,B81)=1,0,1))</f>
        <v/>
      </c>
    </row>
  </sheetData>
  <sheetProtection algorithmName="SHA-512" hashValue="7BqpL+D0HJGiZl0GSVjLUx9QT3FiI4R9HooiHh7o4z11ww07vZuPtxZhqEWYIQ1ZTy4x1gcfHYxJxf6utb21iQ==" saltValue="6/6B5A9L3ZmxmlHqfI5F0w==" spinCount="100000" sheet="1" objects="1" scenarios="1"/>
  <mergeCells count="15">
    <mergeCell ref="C11:F11"/>
    <mergeCell ref="B29:F29"/>
    <mergeCell ref="B3:F3"/>
    <mergeCell ref="B4:F6"/>
    <mergeCell ref="B7:F7"/>
    <mergeCell ref="B9:F9"/>
    <mergeCell ref="C10:F10"/>
    <mergeCell ref="D14:E14"/>
    <mergeCell ref="C12:F12"/>
    <mergeCell ref="B13:F13"/>
    <mergeCell ref="B14:C14"/>
    <mergeCell ref="B15:C15"/>
    <mergeCell ref="B16:C16"/>
    <mergeCell ref="B17:C17"/>
    <mergeCell ref="F14:F15"/>
  </mergeCells>
  <conditionalFormatting sqref="B32:B81">
    <cfRule type="expression" dxfId="163" priority="1">
      <formula>NOT(IF(LEN(B32)&lt;1,"",COUNTIF($B$32:B32,B32)=1))</formula>
    </cfRule>
  </conditionalFormatting>
  <dataValidations xWindow="472" yWindow="721" count="7">
    <dataValidation errorStyle="warning" allowBlank="1" showInputMessage="1" showErrorMessage="1" promptTitle="Description" prompt="Provide a description for each process (optional)" sqref="D32:D81" xr:uid="{00000000-0002-0000-0000-000000000000}"/>
    <dataValidation errorStyle="warning" allowBlank="1" showInputMessage="1" showErrorMessage="1" promptTitle="GHGRP ID" prompt="Enter your GHGRP ID" sqref="C24" xr:uid="{00000000-0002-0000-0000-000001000000}"/>
    <dataValidation errorStyle="warning" allowBlank="1" showInputMessage="1" showErrorMessage="1" promptTitle="Facility Name" prompt="Enter the name of your facility" sqref="C23" xr:uid="{00000000-0002-0000-0000-000003000000}"/>
    <dataValidation type="list" errorStyle="warning" allowBlank="1" showInputMessage="1" showErrorMessage="1" promptTitle="Reporting Period" prompt="Select the reporting year" sqref="C25" xr:uid="{00000000-0002-0000-0000-000004000000}">
      <formula1>"2016,2017,2018,2019,2020,2021,2022,2023,2024,2025"</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13:C13 B3 B7 B9 C10:C12" xr:uid="{00000000-0002-0000-0000-000005000000}"/>
    <dataValidation type="custom" allowBlank="1" showInputMessage="1" showErrorMessage="1" errorTitle="Invalid Entry" error="You have entered a duplicate value or skipped a row. Please make sure to enter only unique values in this column and to fill out the table from top to bottom without skipping rows." promptTitle="Unique Identifier" prompt="Provide a unique identifier/description for each production/ transformation process" sqref="B32:B81" xr:uid="{00000000-0002-0000-0000-000006000000}">
      <formula1>AND(COUNTIF($B$32:$B$81,B32)&lt;=1,COUNTA($B$32:B32)=$A32)</formula1>
    </dataValidation>
    <dataValidation type="list" allowBlank="1" showInputMessage="1" showErrorMessage="1" promptTitle="Production, Transformation, Both" prompt="Is the unique identifier associated with an F-GHG, F-HTF, or N2O production process, an F-GHG, F-HTF, or N2O transformation process?" sqref="C32:C81" xr:uid="{00000000-0002-0000-0000-000007000000}">
      <formula1>$AB$42:$AB$44</formula1>
    </dataValidation>
  </dataValidations>
  <hyperlinks>
    <hyperlink ref="C10" r:id="rId1" xr:uid="{00000000-0004-0000-0000-000000000000}"/>
    <hyperlink ref="C11" r:id="rId2" xr:uid="{00000000-0004-0000-0000-000001000000}"/>
    <hyperlink ref="C12" r:id="rId3" xr:uid="{00000000-0004-0000-0000-000002000000}"/>
    <hyperlink ref="B14" location="'Subpart OO- Producers Form'!B14" display="Part 1- Facility Information" xr:uid="{00000000-0004-0000-0000-000003000000}"/>
    <hyperlink ref="B15" location="'Subpart OO- Producers Form'!B20" display="Part 2 - Production &amp; Transformation Process Information" xr:uid="{00000000-0004-0000-0000-000004000000}"/>
    <hyperlink ref="D17" location="'Offsite Destruction'!A2" display="Part 5a - Off-Site Destruction Facility Information" xr:uid="{00000000-0004-0000-0000-000005000000}"/>
    <hyperlink ref="D15" location="'Offsite Transformation'!A2" display="Part 4 - Off-Site Transformation Information" xr:uid="{00000000-0004-0000-0000-000006000000}"/>
    <hyperlink ref="B14:C14" location="Processes!C25" display="Part 1- Facility Information" xr:uid="{00000000-0004-0000-0000-000007000000}"/>
    <hyperlink ref="B15:C15" location="Processes!B30" display="Part 2 - Production &amp; Transformation Process Information" xr:uid="{00000000-0004-0000-0000-000008000000}"/>
    <hyperlink ref="D14" location="'Subpart OO- Producers Form'!B542" display="Part 3 - On-Site Destruction Information" xr:uid="{00000000-0004-0000-0000-000009000000}"/>
    <hyperlink ref="D14:E14" location="'Onsite Destruction'!A2" display="Part 3 - On-Site Destruction Information" xr:uid="{00000000-0004-0000-0000-00000A000000}"/>
    <hyperlink ref="C11:F11" r:id="rId4" display="http://www.ccdsupport.com/confluence/display/help/Reporting+Form+Instructions" xr:uid="{00000000-0004-0000-0000-00000B000000}"/>
    <hyperlink ref="C12:F12" r:id="rId5" display="http://www.ccdsupport.com/confluence/display/help/Optional+Calculation+Spreadsheet+Instructions" xr:uid="{00000000-0004-0000-0000-00000C000000}"/>
    <hyperlink ref="B16" location="Products!A2" display="Part 2a -  Production Process Information" xr:uid="{00000000-0004-0000-0000-00000D000000}"/>
    <hyperlink ref="B16:C16" location="Products!A2" display="Part 3 - On-Site Destruction Information" xr:uid="{00000000-0004-0000-0000-00000E000000}"/>
    <hyperlink ref="B17" location="Products!A2" display="Part 2a -  Production Process Information" xr:uid="{00000000-0004-0000-0000-00000F000000}"/>
    <hyperlink ref="B17:C17" location="'Onsite Transformation'!A2" display="Part 2b - Transformation Process Information" xr:uid="{00000000-0004-0000-0000-000010000000}"/>
    <hyperlink ref="F8" r:id="rId6" display="https://ccdsupport.com/confluence/display/help/Paperwork+Reduction+Act+Burden+Statements" xr:uid="{00000000-0004-0000-0000-000011000000}"/>
    <hyperlink ref="D16" location="'Offsite Transformation'!A68" display="Part 4b - Off-Site Transformation Shipment Information" xr:uid="{00000000-0004-0000-0000-000012000000}"/>
    <hyperlink ref="F14" location="'Offsite Transformation'!A2" display="Part 4 - Off-Site Transformation Information" xr:uid="{00000000-0004-0000-0000-000013000000}"/>
    <hyperlink ref="F14:F15" location="'Offsite Destruction'!A67" display="Part 5b - Off-Site Destruction Shipment Information" xr:uid="{00000000-0004-0000-0000-000014000000}"/>
  </hyperlinks>
  <pageMargins left="0.7" right="0.7" top="0.75" bottom="0.75" header="0.3" footer="0.3"/>
  <pageSetup orientation="portrait" horizontalDpi="300" verticalDpi="300" r:id="rId7"/>
  <ignoredErrors>
    <ignoredError sqref="F32"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C275"/>
  <sheetViews>
    <sheetView showGridLines="0" zoomScale="85" zoomScaleNormal="85" workbookViewId="0"/>
  </sheetViews>
  <sheetFormatPr defaultRowHeight="14.5" x14ac:dyDescent="0.35"/>
  <cols>
    <col min="2" max="2" width="32.453125" customWidth="1"/>
    <col min="3" max="4" width="40.7265625" customWidth="1"/>
    <col min="5" max="5" width="20" customWidth="1"/>
    <col min="6" max="7" width="41.453125" customWidth="1"/>
    <col min="8" max="8" width="41.7265625" customWidth="1"/>
    <col min="9" max="9" width="50.7265625" customWidth="1"/>
    <col min="10" max="10" width="19.1796875" customWidth="1"/>
    <col min="11" max="11" width="18" customWidth="1"/>
    <col min="12" max="12" width="17.54296875" customWidth="1"/>
    <col min="13" max="13" width="21.81640625" customWidth="1"/>
    <col min="14" max="14" width="18.453125" customWidth="1"/>
    <col min="15" max="15" width="25" customWidth="1"/>
    <col min="16" max="16" width="18.7265625" customWidth="1"/>
    <col min="17" max="17" width="18.1796875" customWidth="1"/>
    <col min="26" max="41" width="0" hidden="1" customWidth="1"/>
  </cols>
  <sheetData>
    <row r="1" spans="2:7" ht="20" x14ac:dyDescent="0.35">
      <c r="B1" s="135" t="s">
        <v>1159</v>
      </c>
      <c r="C1" s="68"/>
      <c r="D1" s="68"/>
      <c r="E1" s="68"/>
      <c r="F1" s="51"/>
      <c r="G1" s="51"/>
    </row>
    <row r="2" spans="2:7" x14ac:dyDescent="0.35">
      <c r="B2" s="53"/>
      <c r="C2" s="52"/>
      <c r="D2" s="51"/>
      <c r="E2" s="131">
        <f>Processes!E2</f>
        <v>45147</v>
      </c>
      <c r="F2" s="51"/>
      <c r="G2" s="51"/>
    </row>
    <row r="3" spans="2:7" x14ac:dyDescent="0.35">
      <c r="B3" s="152" t="s">
        <v>290</v>
      </c>
      <c r="C3" s="153"/>
      <c r="D3" s="153"/>
      <c r="E3" s="153"/>
      <c r="F3" s="154"/>
    </row>
    <row r="4" spans="2:7" x14ac:dyDescent="0.35">
      <c r="B4" s="155" t="s">
        <v>1201</v>
      </c>
      <c r="C4" s="177"/>
      <c r="D4" s="177"/>
      <c r="E4" s="177"/>
      <c r="F4" s="178"/>
    </row>
    <row r="5" spans="2:7" x14ac:dyDescent="0.35">
      <c r="B5" s="158"/>
      <c r="C5" s="179"/>
      <c r="D5" s="179"/>
      <c r="E5" s="179"/>
      <c r="F5" s="180"/>
    </row>
    <row r="6" spans="2:7" x14ac:dyDescent="0.35">
      <c r="B6" s="181"/>
      <c r="C6" s="182"/>
      <c r="D6" s="182"/>
      <c r="E6" s="182"/>
      <c r="F6" s="183"/>
    </row>
    <row r="7" spans="2:7" x14ac:dyDescent="0.35">
      <c r="B7" s="152" t="s">
        <v>291</v>
      </c>
      <c r="C7" s="153"/>
      <c r="D7" s="153"/>
      <c r="E7" s="153"/>
      <c r="F7" s="154"/>
    </row>
    <row r="8" spans="2:7" x14ac:dyDescent="0.35">
      <c r="B8" s="54" t="str">
        <f>Processes!B8</f>
        <v>R.08</v>
      </c>
      <c r="C8" s="55"/>
      <c r="D8" s="55"/>
      <c r="E8" s="55"/>
      <c r="F8" s="56"/>
    </row>
    <row r="9" spans="2:7" x14ac:dyDescent="0.35">
      <c r="B9" s="152" t="s">
        <v>292</v>
      </c>
      <c r="C9" s="153"/>
      <c r="D9" s="153"/>
      <c r="E9" s="153"/>
      <c r="F9" s="154"/>
    </row>
    <row r="10" spans="2:7" x14ac:dyDescent="0.35">
      <c r="B10" s="57" t="s">
        <v>296</v>
      </c>
      <c r="C10" s="164" t="s">
        <v>1464</v>
      </c>
      <c r="D10" s="164"/>
      <c r="E10" s="164"/>
      <c r="F10" s="165"/>
    </row>
    <row r="11" spans="2:7" x14ac:dyDescent="0.35">
      <c r="B11" s="58" t="s">
        <v>293</v>
      </c>
      <c r="C11" s="149" t="s">
        <v>1234</v>
      </c>
      <c r="D11" s="149"/>
      <c r="E11" s="149"/>
      <c r="F11" s="150"/>
    </row>
    <row r="12" spans="2:7" x14ac:dyDescent="0.35">
      <c r="B12" s="59" t="s">
        <v>294</v>
      </c>
      <c r="C12" s="167" t="s">
        <v>1235</v>
      </c>
      <c r="D12" s="167"/>
      <c r="E12" s="167"/>
      <c r="F12" s="168"/>
    </row>
    <row r="13" spans="2:7" x14ac:dyDescent="0.35">
      <c r="B13" s="169" t="s">
        <v>295</v>
      </c>
      <c r="C13" s="169"/>
      <c r="D13" s="169"/>
      <c r="E13" s="169"/>
      <c r="F13" s="169"/>
    </row>
    <row r="14" spans="2:7" ht="15" customHeight="1" x14ac:dyDescent="0.35">
      <c r="B14" s="170" t="s">
        <v>5</v>
      </c>
      <c r="C14" s="166"/>
      <c r="D14" s="166" t="s">
        <v>73</v>
      </c>
      <c r="E14" s="166"/>
      <c r="F14" s="175" t="s">
        <v>1463</v>
      </c>
      <c r="G14" s="130"/>
    </row>
    <row r="15" spans="2:7" x14ac:dyDescent="0.35">
      <c r="B15" s="171" t="s">
        <v>6</v>
      </c>
      <c r="C15" s="172"/>
      <c r="D15" s="67" t="s">
        <v>297</v>
      </c>
      <c r="E15" s="67"/>
      <c r="F15" s="176"/>
      <c r="G15" s="130"/>
    </row>
    <row r="16" spans="2:7" x14ac:dyDescent="0.35">
      <c r="B16" s="171" t="s">
        <v>288</v>
      </c>
      <c r="C16" s="172"/>
      <c r="D16" s="67" t="s">
        <v>1462</v>
      </c>
      <c r="E16" s="61"/>
      <c r="F16" s="60"/>
      <c r="G16" s="130"/>
    </row>
    <row r="17" spans="1:29" x14ac:dyDescent="0.35">
      <c r="B17" s="173" t="s">
        <v>113</v>
      </c>
      <c r="C17" s="174"/>
      <c r="D17" s="142" t="s">
        <v>289</v>
      </c>
      <c r="E17" s="141"/>
      <c r="F17" s="62"/>
      <c r="G17" s="130"/>
    </row>
    <row r="18" spans="1:29" ht="18" x14ac:dyDescent="0.4">
      <c r="B18" s="1"/>
      <c r="C18" s="41"/>
      <c r="D18" s="29"/>
      <c r="E18" s="29"/>
    </row>
    <row r="20" spans="1:29" ht="18" x14ac:dyDescent="0.4">
      <c r="B20" s="49" t="s">
        <v>288</v>
      </c>
      <c r="C20" s="31"/>
      <c r="D20" s="31"/>
      <c r="E20" s="31"/>
      <c r="F20" s="4"/>
      <c r="G20" s="4"/>
      <c r="H20" s="38"/>
    </row>
    <row r="21" spans="1:29" ht="32.25" customHeight="1" x14ac:dyDescent="0.35">
      <c r="B21" s="191" t="s">
        <v>1196</v>
      </c>
      <c r="C21" s="191"/>
      <c r="D21" s="191"/>
      <c r="E21" s="191"/>
      <c r="F21" s="191"/>
      <c r="G21" s="191"/>
      <c r="H21" s="191"/>
      <c r="I21" s="191"/>
      <c r="J21" s="191"/>
      <c r="K21" s="191"/>
      <c r="L21" s="191"/>
      <c r="M21" s="191"/>
      <c r="N21" s="191"/>
      <c r="O21" s="191"/>
      <c r="P21" s="191"/>
      <c r="Q21" s="191"/>
    </row>
    <row r="22" spans="1:29" x14ac:dyDescent="0.35">
      <c r="H22" s="69"/>
    </row>
    <row r="23" spans="1:29" ht="73.5" customHeight="1" x14ac:dyDescent="0.35">
      <c r="B23" s="147" t="str">
        <f ca="1">IF(ISERROR(AB30),"",IF(AB30&gt;0,AB36,""))</f>
        <v/>
      </c>
    </row>
    <row r="24" spans="1:29" ht="17.25" customHeight="1" x14ac:dyDescent="0.35">
      <c r="B24" s="184" t="s">
        <v>536</v>
      </c>
      <c r="C24" s="189" t="s">
        <v>1191</v>
      </c>
      <c r="D24" s="190"/>
      <c r="E24" s="87" t="s">
        <v>3</v>
      </c>
      <c r="F24" s="88" t="s">
        <v>59</v>
      </c>
      <c r="G24" s="88" t="s">
        <v>3</v>
      </c>
      <c r="H24" s="88" t="s">
        <v>1157</v>
      </c>
      <c r="I24" s="188" t="s">
        <v>1185</v>
      </c>
      <c r="J24" s="184" t="s">
        <v>305</v>
      </c>
      <c r="K24" s="184" t="s">
        <v>304</v>
      </c>
      <c r="L24" s="184" t="s">
        <v>303</v>
      </c>
      <c r="M24" s="184" t="s">
        <v>302</v>
      </c>
      <c r="N24" s="184" t="s">
        <v>299</v>
      </c>
      <c r="O24" s="184" t="s">
        <v>298</v>
      </c>
      <c r="P24" s="184" t="s">
        <v>300</v>
      </c>
      <c r="Q24" s="184" t="s">
        <v>301</v>
      </c>
    </row>
    <row r="25" spans="1:29" ht="142.9" customHeight="1" x14ac:dyDescent="0.35">
      <c r="B25" s="184"/>
      <c r="C25" s="192" t="s">
        <v>1206</v>
      </c>
      <c r="D25" s="192"/>
      <c r="E25" s="192"/>
      <c r="F25" s="185" t="s">
        <v>1197</v>
      </c>
      <c r="G25" s="186"/>
      <c r="H25" s="187"/>
      <c r="I25" s="188"/>
      <c r="J25" s="184"/>
      <c r="K25" s="184"/>
      <c r="L25" s="184"/>
      <c r="M25" s="184"/>
      <c r="N25" s="184"/>
      <c r="O25" s="184"/>
      <c r="P25" s="184"/>
      <c r="Q25" s="184"/>
    </row>
    <row r="26" spans="1:29" x14ac:dyDescent="0.35">
      <c r="A26" s="145">
        <v>1</v>
      </c>
      <c r="B26" s="48"/>
      <c r="C26" s="50"/>
      <c r="D26" s="92"/>
      <c r="E26" s="105" t="str">
        <f>IFERROR(IF(C26="Search Extended List",INDEX(CASRN,MATCH(Products!D26,FGHG_List_Long,0)),INDEX(CASRN,MATCH(Products!C26:C176,FGHG_List_Long,0))),"")</f>
        <v/>
      </c>
      <c r="F26" s="90"/>
      <c r="G26" s="90"/>
      <c r="H26" s="90"/>
      <c r="I26" s="90"/>
      <c r="J26" s="50"/>
      <c r="K26" s="71"/>
      <c r="L26" s="92"/>
      <c r="M26" s="92"/>
      <c r="N26" s="90"/>
      <c r="O26" s="92"/>
      <c r="P26" s="90"/>
      <c r="Q26" s="50"/>
    </row>
    <row r="27" spans="1:29" x14ac:dyDescent="0.35">
      <c r="A27" s="145">
        <v>2</v>
      </c>
      <c r="B27" s="48"/>
      <c r="C27" s="50"/>
      <c r="D27" s="92"/>
      <c r="E27" s="106" t="str">
        <f>IFERROR(IF(C27="Search Extended List",INDEX(CASRN,MATCH(Products!D27,FGHG_List_Long,0)),INDEX(CASRN,MATCH(Products!C27:C176,FGHG_List_Long,0))),"")</f>
        <v/>
      </c>
      <c r="F27" s="91"/>
      <c r="G27" s="91"/>
      <c r="H27" s="91"/>
      <c r="I27" s="91"/>
      <c r="J27" s="9"/>
      <c r="K27" s="10"/>
      <c r="L27" s="94"/>
      <c r="M27" s="94"/>
      <c r="N27" s="91"/>
      <c r="O27" s="94"/>
      <c r="P27" s="91"/>
      <c r="Q27" s="9"/>
      <c r="AB27" s="78" t="s">
        <v>337</v>
      </c>
      <c r="AC27" s="79"/>
    </row>
    <row r="28" spans="1:29" ht="15.5" x14ac:dyDescent="0.35">
      <c r="A28" s="145">
        <v>3</v>
      </c>
      <c r="B28" s="48"/>
      <c r="C28" s="50"/>
      <c r="D28" s="92"/>
      <c r="E28" s="106" t="str">
        <f>IFERROR(IF(C28="Search Extended List",INDEX(CASRN,MATCH(Products!D28,FGHG_List_Long,0)),INDEX(CASRN,MATCH(Products!C28:C177,FGHG_List_Long,0))),"")</f>
        <v/>
      </c>
      <c r="F28" s="91"/>
      <c r="G28" s="91"/>
      <c r="H28" s="91"/>
      <c r="I28" s="91"/>
      <c r="J28" s="9"/>
      <c r="K28" s="10"/>
      <c r="L28" s="94"/>
      <c r="M28" s="94"/>
      <c r="N28" s="91"/>
      <c r="O28" s="94"/>
      <c r="P28" s="91"/>
      <c r="Q28" s="9"/>
      <c r="AB28" s="78" t="s">
        <v>346</v>
      </c>
      <c r="AC28" s="80"/>
    </row>
    <row r="29" spans="1:29" x14ac:dyDescent="0.35">
      <c r="A29" s="145">
        <v>4</v>
      </c>
      <c r="B29" s="48"/>
      <c r="C29" s="50"/>
      <c r="D29" s="92"/>
      <c r="E29" s="106" t="str">
        <f>IFERROR(IF(C29="Search Extended List",INDEX(CASRN,MATCH(Products!D29,FGHG_List_Long,0)),INDEX(CASRN,MATCH(Products!C29:C178,FGHG_List_Long,0))),"")</f>
        <v/>
      </c>
      <c r="F29" s="91"/>
      <c r="G29" s="91"/>
      <c r="H29" s="91"/>
      <c r="I29" s="91"/>
      <c r="J29" s="9"/>
      <c r="K29" s="10"/>
      <c r="L29" s="94"/>
      <c r="M29" s="94"/>
      <c r="N29" s="91"/>
      <c r="O29" s="94"/>
      <c r="P29" s="91"/>
      <c r="Q29" s="9"/>
      <c r="AB29" s="81" t="e">
        <f>MATCH("*",B26:B175,-1)</f>
        <v>#N/A</v>
      </c>
      <c r="AC29" s="79" t="s">
        <v>338</v>
      </c>
    </row>
    <row r="30" spans="1:29" x14ac:dyDescent="0.35">
      <c r="A30" s="145">
        <v>5</v>
      </c>
      <c r="B30" s="48"/>
      <c r="C30" s="50"/>
      <c r="D30" s="92"/>
      <c r="E30" s="106" t="str">
        <f>IFERROR(IF(C30="Search Extended List",INDEX(CASRN,MATCH(Products!D30,FGHG_List_Long,0)),INDEX(CASRN,MATCH(Products!C30:C179,FGHG_List_Long,0))),"")</f>
        <v/>
      </c>
      <c r="F30" s="91"/>
      <c r="G30" s="91"/>
      <c r="H30" s="91"/>
      <c r="I30" s="91"/>
      <c r="J30" s="9"/>
      <c r="K30" s="10"/>
      <c r="L30" s="94"/>
      <c r="M30" s="94"/>
      <c r="N30" s="91"/>
      <c r="O30" s="94"/>
      <c r="P30" s="91"/>
      <c r="Q30" s="9"/>
      <c r="AB30" s="81" t="e">
        <f t="array" aca="1" ref="AB30" ca="1">MIN(IF(LEN(OFFSET(B26,0,0,AB29-1,1))=0,ROW(OFFSET(B26,0,0,AB29-1,1))))</f>
        <v>#N/A</v>
      </c>
      <c r="AC30" s="79" t="s">
        <v>339</v>
      </c>
    </row>
    <row r="31" spans="1:29" x14ac:dyDescent="0.35">
      <c r="A31" s="145">
        <v>6</v>
      </c>
      <c r="B31" s="48"/>
      <c r="C31" s="50"/>
      <c r="D31" s="92"/>
      <c r="E31" s="106" t="str">
        <f>IFERROR(IF(C31="Search Extended List",INDEX(CASRN,MATCH(Products!D31,FGHG_List_Long,0)),INDEX(CASRN,MATCH(Products!C31:C180,FGHG_List_Long,0))),"")</f>
        <v/>
      </c>
      <c r="F31" s="91"/>
      <c r="G31" s="91"/>
      <c r="H31" s="91"/>
      <c r="I31" s="91"/>
      <c r="J31" s="9"/>
      <c r="K31" s="10"/>
      <c r="L31" s="94"/>
      <c r="M31" s="94"/>
      <c r="N31" s="91"/>
      <c r="O31" s="94"/>
      <c r="P31" s="91"/>
      <c r="Q31" s="9"/>
    </row>
    <row r="32" spans="1:29" x14ac:dyDescent="0.35">
      <c r="A32" s="145">
        <v>7</v>
      </c>
      <c r="B32" s="48"/>
      <c r="C32" s="50"/>
      <c r="D32" s="92"/>
      <c r="E32" s="106" t="str">
        <f>IFERROR(IF(C32="Search Extended List",INDEX(CASRN,MATCH(Products!D32,FGHG_List_Long,0)),INDEX(CASRN,MATCH(Products!C32:C181,FGHG_List_Long,0))),"")</f>
        <v/>
      </c>
      <c r="F32" s="91"/>
      <c r="G32" s="91"/>
      <c r="H32" s="91"/>
      <c r="I32" s="91"/>
      <c r="J32" s="9"/>
      <c r="K32" s="10"/>
      <c r="L32" s="94"/>
      <c r="M32" s="94"/>
      <c r="N32" s="91"/>
      <c r="O32" s="94"/>
      <c r="P32" s="91"/>
      <c r="Q32" s="9"/>
    </row>
    <row r="33" spans="1:28" x14ac:dyDescent="0.35">
      <c r="A33" s="145">
        <v>8</v>
      </c>
      <c r="B33" s="48"/>
      <c r="C33" s="50"/>
      <c r="D33" s="92"/>
      <c r="E33" s="106" t="str">
        <f>IFERROR(IF(C33="Search Extended List",INDEX(CASRN,MATCH(Products!D33,FGHG_List_Long,0)),INDEX(CASRN,MATCH(Products!C33:C182,FGHG_List_Long,0))),"")</f>
        <v/>
      </c>
      <c r="F33" s="91"/>
      <c r="G33" s="91"/>
      <c r="H33" s="91"/>
      <c r="I33" s="91"/>
      <c r="J33" s="9"/>
      <c r="K33" s="10"/>
      <c r="L33" s="94"/>
      <c r="M33" s="94"/>
      <c r="N33" s="91"/>
      <c r="O33" s="94"/>
      <c r="P33" s="91"/>
      <c r="Q33" s="9"/>
    </row>
    <row r="34" spans="1:28" x14ac:dyDescent="0.35">
      <c r="A34" s="145">
        <v>9</v>
      </c>
      <c r="B34" s="48"/>
      <c r="C34" s="50"/>
      <c r="D34" s="92"/>
      <c r="E34" s="106" t="str">
        <f>IFERROR(IF(C34="Search Extended List",INDEX(CASRN,MATCH(Products!D34,FGHG_List_Long,0)),INDEX(CASRN,MATCH(Products!C34:C183,FGHG_List_Long,0))),"")</f>
        <v/>
      </c>
      <c r="F34" s="91"/>
      <c r="G34" s="91"/>
      <c r="H34" s="91"/>
      <c r="I34" s="91"/>
      <c r="J34" s="9"/>
      <c r="K34" s="10"/>
      <c r="L34" s="94"/>
      <c r="M34" s="94"/>
      <c r="N34" s="91"/>
      <c r="O34" s="94"/>
      <c r="P34" s="91"/>
      <c r="Q34" s="9"/>
    </row>
    <row r="35" spans="1:28" x14ac:dyDescent="0.35">
      <c r="A35" s="145">
        <v>10</v>
      </c>
      <c r="B35" s="48"/>
      <c r="C35" s="50"/>
      <c r="D35" s="92"/>
      <c r="E35" s="106" t="str">
        <f>IFERROR(IF(C35="Search Extended List",INDEX(CASRN,MATCH(Products!D35,FGHG_List_Long,0)),INDEX(CASRN,MATCH(Products!C35:C184,FGHG_List_Long,0))),"")</f>
        <v/>
      </c>
      <c r="F35" s="91"/>
      <c r="G35" s="91"/>
      <c r="H35" s="91"/>
      <c r="I35" s="91"/>
      <c r="J35" s="9"/>
      <c r="K35" s="10"/>
      <c r="L35" s="94"/>
      <c r="M35" s="94"/>
      <c r="N35" s="91"/>
      <c r="O35" s="94"/>
      <c r="P35" s="91"/>
      <c r="Q35" s="9"/>
      <c r="AB35" s="82" t="s">
        <v>340</v>
      </c>
    </row>
    <row r="36" spans="1:28" x14ac:dyDescent="0.35">
      <c r="A36" s="145">
        <v>11</v>
      </c>
      <c r="B36" s="48"/>
      <c r="C36" s="50"/>
      <c r="D36" s="92"/>
      <c r="E36" s="106" t="str">
        <f>IFERROR(IF(C36="Search Extended List",INDEX(CASRN,MATCH(Products!D36,FGHG_List_Long,0)),INDEX(CASRN,MATCH(Products!C36:C185,FGHG_List_Long,0))),"")</f>
        <v/>
      </c>
      <c r="F36" s="91"/>
      <c r="G36" s="91"/>
      <c r="H36" s="91"/>
      <c r="I36" s="91"/>
      <c r="J36" s="9"/>
      <c r="K36" s="10"/>
      <c r="L36" s="94"/>
      <c r="M36" s="94"/>
      <c r="N36" s="91"/>
      <c r="O36" s="94"/>
      <c r="P36" s="91"/>
      <c r="Q36" s="9"/>
      <c r="AB36" s="79" t="s">
        <v>341</v>
      </c>
    </row>
    <row r="37" spans="1:28" x14ac:dyDescent="0.35">
      <c r="A37" s="145">
        <v>12</v>
      </c>
      <c r="B37" s="48"/>
      <c r="C37" s="50"/>
      <c r="D37" s="92"/>
      <c r="E37" s="106" t="str">
        <f>IFERROR(IF(C37="Search Extended List",INDEX(CASRN,MATCH(Products!D37,FGHG_List_Long,0)),INDEX(CASRN,MATCH(Products!C37:C186,FGHG_List_Long,0))),"")</f>
        <v/>
      </c>
      <c r="F37" s="91"/>
      <c r="G37" s="91"/>
      <c r="H37" s="91"/>
      <c r="I37" s="91"/>
      <c r="J37" s="9"/>
      <c r="K37" s="10"/>
      <c r="L37" s="94"/>
      <c r="M37" s="94"/>
      <c r="N37" s="91"/>
      <c r="O37" s="94"/>
      <c r="P37" s="91"/>
      <c r="Q37" s="9"/>
    </row>
    <row r="38" spans="1:28" x14ac:dyDescent="0.35">
      <c r="A38" s="145">
        <v>13</v>
      </c>
      <c r="B38" s="48"/>
      <c r="C38" s="50"/>
      <c r="D38" s="92"/>
      <c r="E38" s="106" t="str">
        <f>IFERROR(IF(C38="Search Extended List",INDEX(CASRN,MATCH(Products!D38,FGHG_List_Long,0)),INDEX(CASRN,MATCH(Products!C38:C187,FGHG_List_Long,0))),"")</f>
        <v/>
      </c>
      <c r="F38" s="91"/>
      <c r="G38" s="91"/>
      <c r="H38" s="91"/>
      <c r="I38" s="91"/>
      <c r="J38" s="9"/>
      <c r="K38" s="10"/>
      <c r="L38" s="94"/>
      <c r="M38" s="94"/>
      <c r="N38" s="91"/>
      <c r="O38" s="94"/>
      <c r="P38" s="91"/>
      <c r="Q38" s="9"/>
    </row>
    <row r="39" spans="1:28" x14ac:dyDescent="0.35">
      <c r="A39" s="145">
        <v>14</v>
      </c>
      <c r="B39" s="48"/>
      <c r="C39" s="50"/>
      <c r="D39" s="92"/>
      <c r="E39" s="106" t="str">
        <f>IFERROR(IF(C39="Search Extended List",INDEX(CASRN,MATCH(Products!D39,FGHG_List_Long,0)),INDEX(CASRN,MATCH(Products!C39:C188,FGHG_List_Long,0))),"")</f>
        <v/>
      </c>
      <c r="F39" s="91"/>
      <c r="G39" s="91"/>
      <c r="H39" s="91"/>
      <c r="I39" s="91"/>
      <c r="J39" s="9"/>
      <c r="K39" s="10"/>
      <c r="L39" s="94"/>
      <c r="M39" s="94"/>
      <c r="N39" s="91"/>
      <c r="O39" s="94"/>
      <c r="P39" s="91"/>
      <c r="Q39" s="9"/>
    </row>
    <row r="40" spans="1:28" x14ac:dyDescent="0.35">
      <c r="A40" s="145">
        <v>15</v>
      </c>
      <c r="B40" s="48"/>
      <c r="C40" s="50"/>
      <c r="D40" s="92"/>
      <c r="E40" s="106" t="str">
        <f>IFERROR(IF(C40="Search Extended List",INDEX(CASRN,MATCH(Products!D40,FGHG_List_Long,0)),INDEX(CASRN,MATCH(Products!C40:C189,FGHG_List_Long,0))),"")</f>
        <v/>
      </c>
      <c r="F40" s="91"/>
      <c r="G40" s="91"/>
      <c r="H40" s="91"/>
      <c r="I40" s="91"/>
      <c r="J40" s="9"/>
      <c r="K40" s="10"/>
      <c r="L40" s="94"/>
      <c r="M40" s="94"/>
      <c r="N40" s="91"/>
      <c r="O40" s="94"/>
      <c r="P40" s="91"/>
      <c r="Q40" s="9"/>
    </row>
    <row r="41" spans="1:28" x14ac:dyDescent="0.35">
      <c r="A41" s="145">
        <v>16</v>
      </c>
      <c r="B41" s="48"/>
      <c r="C41" s="50"/>
      <c r="D41" s="92"/>
      <c r="E41" s="106" t="str">
        <f>IFERROR(IF(C41="Search Extended List",INDEX(CASRN,MATCH(Products!D41,FGHG_List_Long,0)),INDEX(CASRN,MATCH(Products!C41:C190,FGHG_List_Long,0))),"")</f>
        <v/>
      </c>
      <c r="F41" s="91"/>
      <c r="G41" s="91"/>
      <c r="H41" s="91"/>
      <c r="I41" s="91"/>
      <c r="J41" s="9"/>
      <c r="K41" s="10"/>
      <c r="L41" s="94"/>
      <c r="M41" s="94"/>
      <c r="N41" s="91"/>
      <c r="O41" s="94"/>
      <c r="P41" s="91"/>
      <c r="Q41" s="9"/>
    </row>
    <row r="42" spans="1:28" x14ac:dyDescent="0.35">
      <c r="A42" s="145">
        <v>17</v>
      </c>
      <c r="B42" s="48"/>
      <c r="C42" s="50"/>
      <c r="D42" s="92"/>
      <c r="E42" s="106" t="str">
        <f>IFERROR(IF(C42="Search Extended List",INDEX(CASRN,MATCH(Products!D42,FGHG_List_Long,0)),INDEX(CASRN,MATCH(Products!C42:C191,FGHG_List_Long,0))),"")</f>
        <v/>
      </c>
      <c r="F42" s="91"/>
      <c r="G42" s="91"/>
      <c r="H42" s="91"/>
      <c r="I42" s="91"/>
      <c r="J42" s="9"/>
      <c r="K42" s="10"/>
      <c r="L42" s="94"/>
      <c r="M42" s="94"/>
      <c r="N42" s="91"/>
      <c r="O42" s="94"/>
      <c r="P42" s="91"/>
      <c r="Q42" s="9"/>
    </row>
    <row r="43" spans="1:28" x14ac:dyDescent="0.35">
      <c r="A43" s="145">
        <v>18</v>
      </c>
      <c r="B43" s="48"/>
      <c r="C43" s="50"/>
      <c r="D43" s="92"/>
      <c r="E43" s="106" t="str">
        <f>IFERROR(IF(C43="Search Extended List",INDEX(CASRN,MATCH(Products!D43,FGHG_List_Long,0)),INDEX(CASRN,MATCH(Products!C43:C192,FGHG_List_Long,0))),"")</f>
        <v/>
      </c>
      <c r="F43" s="91"/>
      <c r="G43" s="91"/>
      <c r="H43" s="91"/>
      <c r="I43" s="91"/>
      <c r="J43" s="9"/>
      <c r="K43" s="10"/>
      <c r="L43" s="94"/>
      <c r="M43" s="94"/>
      <c r="N43" s="91"/>
      <c r="O43" s="94"/>
      <c r="P43" s="91"/>
      <c r="Q43" s="9"/>
    </row>
    <row r="44" spans="1:28" x14ac:dyDescent="0.35">
      <c r="A44" s="145">
        <v>19</v>
      </c>
      <c r="B44" s="48"/>
      <c r="C44" s="50"/>
      <c r="D44" s="92"/>
      <c r="E44" s="106" t="str">
        <f>IFERROR(IF(C44="Search Extended List",INDEX(CASRN,MATCH(Products!D44,FGHG_List_Long,0)),INDEX(CASRN,MATCH(Products!C44:C193,FGHG_List_Long,0))),"")</f>
        <v/>
      </c>
      <c r="F44" s="91"/>
      <c r="G44" s="91"/>
      <c r="H44" s="91"/>
      <c r="I44" s="91"/>
      <c r="J44" s="9"/>
      <c r="K44" s="10"/>
      <c r="L44" s="94"/>
      <c r="M44" s="94"/>
      <c r="N44" s="91"/>
      <c r="O44" s="94"/>
      <c r="P44" s="91"/>
      <c r="Q44" s="9"/>
    </row>
    <row r="45" spans="1:28" x14ac:dyDescent="0.35">
      <c r="A45" s="145">
        <v>20</v>
      </c>
      <c r="B45" s="48"/>
      <c r="C45" s="50"/>
      <c r="D45" s="92"/>
      <c r="E45" s="106" t="str">
        <f>IFERROR(IF(C45="Search Extended List",INDEX(CASRN,MATCH(Products!D45,FGHG_List_Long,0)),INDEX(CASRN,MATCH(Products!C45:C194,FGHG_List_Long,0))),"")</f>
        <v/>
      </c>
      <c r="F45" s="91"/>
      <c r="G45" s="91"/>
      <c r="H45" s="91"/>
      <c r="I45" s="91"/>
      <c r="J45" s="9"/>
      <c r="K45" s="10"/>
      <c r="L45" s="94"/>
      <c r="M45" s="94"/>
      <c r="N45" s="91"/>
      <c r="O45" s="94"/>
      <c r="P45" s="91"/>
      <c r="Q45" s="9"/>
    </row>
    <row r="46" spans="1:28" x14ac:dyDescent="0.35">
      <c r="A46" s="145">
        <v>21</v>
      </c>
      <c r="B46" s="48"/>
      <c r="C46" s="50"/>
      <c r="D46" s="92"/>
      <c r="E46" s="106" t="str">
        <f>IFERROR(IF(C46="Search Extended List",INDEX(CASRN,MATCH(Products!D46,FGHG_List_Long,0)),INDEX(CASRN,MATCH(Products!C46:C195,FGHG_List_Long,0))),"")</f>
        <v/>
      </c>
      <c r="F46" s="91"/>
      <c r="G46" s="91"/>
      <c r="H46" s="91"/>
      <c r="I46" s="91"/>
      <c r="J46" s="9"/>
      <c r="K46" s="10"/>
      <c r="L46" s="94"/>
      <c r="M46" s="94"/>
      <c r="N46" s="91"/>
      <c r="O46" s="94"/>
      <c r="P46" s="91"/>
      <c r="Q46" s="9"/>
    </row>
    <row r="47" spans="1:28" x14ac:dyDescent="0.35">
      <c r="A47" s="145">
        <v>22</v>
      </c>
      <c r="B47" s="48"/>
      <c r="C47" s="50"/>
      <c r="D47" s="92"/>
      <c r="E47" s="106" t="str">
        <f>IFERROR(IF(C47="Search Extended List",INDEX(CASRN,MATCH(Products!D47,FGHG_List_Long,0)),INDEX(CASRN,MATCH(Products!C47:C196,FGHG_List_Long,0))),"")</f>
        <v/>
      </c>
      <c r="F47" s="91"/>
      <c r="G47" s="91"/>
      <c r="H47" s="91"/>
      <c r="I47" s="91"/>
      <c r="J47" s="9"/>
      <c r="K47" s="10"/>
      <c r="L47" s="94"/>
      <c r="M47" s="94"/>
      <c r="N47" s="91"/>
      <c r="O47" s="94"/>
      <c r="P47" s="91"/>
      <c r="Q47" s="9"/>
    </row>
    <row r="48" spans="1:28" x14ac:dyDescent="0.35">
      <c r="A48" s="145">
        <v>23</v>
      </c>
      <c r="B48" s="48"/>
      <c r="C48" s="50"/>
      <c r="D48" s="92"/>
      <c r="E48" s="106" t="str">
        <f>IFERROR(IF(C48="Search Extended List",INDEX(CASRN,MATCH(Products!D48,FGHG_List_Long,0)),INDEX(CASRN,MATCH(Products!C48:C197,FGHG_List_Long,0))),"")</f>
        <v/>
      </c>
      <c r="F48" s="91"/>
      <c r="G48" s="91"/>
      <c r="H48" s="91"/>
      <c r="I48" s="91"/>
      <c r="J48" s="9"/>
      <c r="K48" s="10"/>
      <c r="L48" s="94"/>
      <c r="M48" s="94"/>
      <c r="N48" s="91"/>
      <c r="O48" s="94"/>
      <c r="P48" s="91"/>
      <c r="Q48" s="9"/>
    </row>
    <row r="49" spans="1:17" x14ac:dyDescent="0.35">
      <c r="A49" s="145">
        <v>24</v>
      </c>
      <c r="B49" s="48"/>
      <c r="C49" s="50"/>
      <c r="D49" s="92"/>
      <c r="E49" s="106" t="str">
        <f>IFERROR(IF(C49="Search Extended List",INDEX(CASRN,MATCH(Products!D49,FGHG_List_Long,0)),INDEX(CASRN,MATCH(Products!C49:C198,FGHG_List_Long,0))),"")</f>
        <v/>
      </c>
      <c r="F49" s="91"/>
      <c r="G49" s="91"/>
      <c r="H49" s="91"/>
      <c r="I49" s="91"/>
      <c r="J49" s="9"/>
      <c r="K49" s="10"/>
      <c r="L49" s="94"/>
      <c r="M49" s="94"/>
      <c r="N49" s="91"/>
      <c r="O49" s="94"/>
      <c r="P49" s="91"/>
      <c r="Q49" s="9"/>
    </row>
    <row r="50" spans="1:17" x14ac:dyDescent="0.35">
      <c r="A50" s="145">
        <v>25</v>
      </c>
      <c r="B50" s="48"/>
      <c r="C50" s="50"/>
      <c r="D50" s="92"/>
      <c r="E50" s="106" t="str">
        <f>IFERROR(IF(C50="Search Extended List",INDEX(CASRN,MATCH(Products!D50,FGHG_List_Long,0)),INDEX(CASRN,MATCH(Products!C50:C199,FGHG_List_Long,0))),"")</f>
        <v/>
      </c>
      <c r="F50" s="91"/>
      <c r="G50" s="91"/>
      <c r="H50" s="91"/>
      <c r="I50" s="91"/>
      <c r="J50" s="9"/>
      <c r="K50" s="10"/>
      <c r="L50" s="94"/>
      <c r="M50" s="94"/>
      <c r="N50" s="91"/>
      <c r="O50" s="94"/>
      <c r="P50" s="91"/>
      <c r="Q50" s="9"/>
    </row>
    <row r="51" spans="1:17" x14ac:dyDescent="0.35">
      <c r="A51" s="145">
        <v>26</v>
      </c>
      <c r="B51" s="48"/>
      <c r="C51" s="50"/>
      <c r="D51" s="92"/>
      <c r="E51" s="106" t="str">
        <f>IFERROR(IF(C51="Search Extended List",INDEX(CASRN,MATCH(Products!D51,FGHG_List_Long,0)),INDEX(CASRN,MATCH(Products!C51:C200,FGHG_List_Long,0))),"")</f>
        <v/>
      </c>
      <c r="F51" s="91"/>
      <c r="G51" s="91"/>
      <c r="H51" s="91"/>
      <c r="I51" s="91"/>
      <c r="J51" s="9"/>
      <c r="K51" s="10"/>
      <c r="L51" s="94"/>
      <c r="M51" s="94"/>
      <c r="N51" s="91"/>
      <c r="O51" s="94"/>
      <c r="P51" s="91"/>
      <c r="Q51" s="9"/>
    </row>
    <row r="52" spans="1:17" x14ac:dyDescent="0.35">
      <c r="A52" s="145">
        <v>27</v>
      </c>
      <c r="B52" s="48"/>
      <c r="C52" s="50"/>
      <c r="D52" s="92"/>
      <c r="E52" s="106" t="str">
        <f>IFERROR(IF(C52="Search Extended List",INDEX(CASRN,MATCH(Products!D52,FGHG_List_Long,0)),INDEX(CASRN,MATCH(Products!C52:C201,FGHG_List_Long,0))),"")</f>
        <v/>
      </c>
      <c r="F52" s="91"/>
      <c r="G52" s="91"/>
      <c r="H52" s="91"/>
      <c r="I52" s="91"/>
      <c r="J52" s="9"/>
      <c r="K52" s="10"/>
      <c r="L52" s="94"/>
      <c r="M52" s="94"/>
      <c r="N52" s="91"/>
      <c r="O52" s="94"/>
      <c r="P52" s="91"/>
      <c r="Q52" s="9"/>
    </row>
    <row r="53" spans="1:17" x14ac:dyDescent="0.35">
      <c r="A53" s="145">
        <v>28</v>
      </c>
      <c r="B53" s="48"/>
      <c r="C53" s="50"/>
      <c r="D53" s="92"/>
      <c r="E53" s="106" t="str">
        <f>IFERROR(IF(C53="Search Extended List",INDEX(CASRN,MATCH(Products!D53,FGHG_List_Long,0)),INDEX(CASRN,MATCH(Products!C53:C202,FGHG_List_Long,0))),"")</f>
        <v/>
      </c>
      <c r="F53" s="91"/>
      <c r="G53" s="91"/>
      <c r="H53" s="91"/>
      <c r="I53" s="91"/>
      <c r="J53" s="9"/>
      <c r="K53" s="10"/>
      <c r="L53" s="94"/>
      <c r="M53" s="94"/>
      <c r="N53" s="91"/>
      <c r="O53" s="94"/>
      <c r="P53" s="91"/>
      <c r="Q53" s="9"/>
    </row>
    <row r="54" spans="1:17" x14ac:dyDescent="0.35">
      <c r="A54" s="145">
        <v>29</v>
      </c>
      <c r="B54" s="48"/>
      <c r="C54" s="50"/>
      <c r="D54" s="92"/>
      <c r="E54" s="106" t="str">
        <f>IFERROR(IF(C54="Search Extended List",INDEX(CASRN,MATCH(Products!D54,FGHG_List_Long,0)),INDEX(CASRN,MATCH(Products!C54:C203,FGHG_List_Long,0))),"")</f>
        <v/>
      </c>
      <c r="F54" s="91"/>
      <c r="G54" s="91"/>
      <c r="H54" s="91"/>
      <c r="I54" s="91"/>
      <c r="J54" s="9"/>
      <c r="K54" s="10"/>
      <c r="L54" s="94"/>
      <c r="M54" s="94"/>
      <c r="N54" s="91"/>
      <c r="O54" s="94"/>
      <c r="P54" s="91"/>
      <c r="Q54" s="9"/>
    </row>
    <row r="55" spans="1:17" x14ac:dyDescent="0.35">
      <c r="A55" s="145">
        <v>30</v>
      </c>
      <c r="B55" s="48"/>
      <c r="C55" s="50"/>
      <c r="D55" s="92"/>
      <c r="E55" s="106" t="str">
        <f>IFERROR(IF(C55="Search Extended List",INDEX(CASRN,MATCH(Products!D55,FGHG_List_Long,0)),INDEX(CASRN,MATCH(Products!C55:C204,FGHG_List_Long,0))),"")</f>
        <v/>
      </c>
      <c r="F55" s="91"/>
      <c r="G55" s="91"/>
      <c r="H55" s="91"/>
      <c r="I55" s="91"/>
      <c r="J55" s="9"/>
      <c r="K55" s="10"/>
      <c r="L55" s="94"/>
      <c r="M55" s="94"/>
      <c r="N55" s="91"/>
      <c r="O55" s="94"/>
      <c r="P55" s="91"/>
      <c r="Q55" s="9"/>
    </row>
    <row r="56" spans="1:17" x14ac:dyDescent="0.35">
      <c r="A56" s="145">
        <v>31</v>
      </c>
      <c r="B56" s="48"/>
      <c r="C56" s="50"/>
      <c r="D56" s="92"/>
      <c r="E56" s="106" t="str">
        <f>IFERROR(IF(C56="Search Extended List",INDEX(CASRN,MATCH(Products!D56,FGHG_List_Long,0)),INDEX(CASRN,MATCH(Products!C56:C205,FGHG_List_Long,0))),"")</f>
        <v/>
      </c>
      <c r="F56" s="91"/>
      <c r="G56" s="91"/>
      <c r="H56" s="91"/>
      <c r="I56" s="91"/>
      <c r="J56" s="9"/>
      <c r="K56" s="10"/>
      <c r="L56" s="94"/>
      <c r="M56" s="94"/>
      <c r="N56" s="91"/>
      <c r="O56" s="94"/>
      <c r="P56" s="91"/>
      <c r="Q56" s="9"/>
    </row>
    <row r="57" spans="1:17" x14ac:dyDescent="0.35">
      <c r="A57" s="145">
        <v>32</v>
      </c>
      <c r="B57" s="48"/>
      <c r="C57" s="50"/>
      <c r="D57" s="92"/>
      <c r="E57" s="106" t="str">
        <f>IFERROR(IF(C57="Search Extended List",INDEX(CASRN,MATCH(Products!D57,FGHG_List_Long,0)),INDEX(CASRN,MATCH(Products!C57:C206,FGHG_List_Long,0))),"")</f>
        <v/>
      </c>
      <c r="F57" s="91"/>
      <c r="G57" s="91"/>
      <c r="H57" s="91"/>
      <c r="I57" s="91"/>
      <c r="J57" s="9"/>
      <c r="K57" s="10"/>
      <c r="L57" s="94"/>
      <c r="M57" s="94"/>
      <c r="N57" s="91"/>
      <c r="O57" s="94"/>
      <c r="P57" s="91"/>
      <c r="Q57" s="9"/>
    </row>
    <row r="58" spans="1:17" x14ac:dyDescent="0.35">
      <c r="A58" s="145">
        <v>33</v>
      </c>
      <c r="B58" s="48"/>
      <c r="C58" s="50"/>
      <c r="D58" s="92"/>
      <c r="E58" s="106" t="str">
        <f>IFERROR(IF(C58="Search Extended List",INDEX(CASRN,MATCH(Products!D58,FGHG_List_Long,0)),INDEX(CASRN,MATCH(Products!C58:C207,FGHG_List_Long,0))),"")</f>
        <v/>
      </c>
      <c r="F58" s="91"/>
      <c r="G58" s="91"/>
      <c r="H58" s="91"/>
      <c r="I58" s="91"/>
      <c r="J58" s="9"/>
      <c r="K58" s="10"/>
      <c r="L58" s="94"/>
      <c r="M58" s="94"/>
      <c r="N58" s="91"/>
      <c r="O58" s="94"/>
      <c r="P58" s="91"/>
      <c r="Q58" s="9"/>
    </row>
    <row r="59" spans="1:17" x14ac:dyDescent="0.35">
      <c r="A59" s="145">
        <v>34</v>
      </c>
      <c r="B59" s="48"/>
      <c r="C59" s="50"/>
      <c r="D59" s="92"/>
      <c r="E59" s="106" t="str">
        <f>IFERROR(IF(C59="Search Extended List",INDEX(CASRN,MATCH(Products!D59,FGHG_List_Long,0)),INDEX(CASRN,MATCH(Products!C59:C208,FGHG_List_Long,0))),"")</f>
        <v/>
      </c>
      <c r="F59" s="91"/>
      <c r="G59" s="91"/>
      <c r="H59" s="91"/>
      <c r="I59" s="91"/>
      <c r="J59" s="9"/>
      <c r="K59" s="10"/>
      <c r="L59" s="94"/>
      <c r="M59" s="94"/>
      <c r="N59" s="91"/>
      <c r="O59" s="94"/>
      <c r="P59" s="91"/>
      <c r="Q59" s="9"/>
    </row>
    <row r="60" spans="1:17" x14ac:dyDescent="0.35">
      <c r="A60" s="145">
        <v>35</v>
      </c>
      <c r="B60" s="48"/>
      <c r="C60" s="50"/>
      <c r="D60" s="92"/>
      <c r="E60" s="106" t="str">
        <f>IFERROR(IF(C60="Search Extended List",INDEX(CASRN,MATCH(Products!D60,FGHG_List_Long,0)),INDEX(CASRN,MATCH(Products!C60:C209,FGHG_List_Long,0))),"")</f>
        <v/>
      </c>
      <c r="F60" s="91"/>
      <c r="G60" s="91"/>
      <c r="H60" s="91"/>
      <c r="I60" s="91"/>
      <c r="J60" s="9"/>
      <c r="K60" s="10"/>
      <c r="L60" s="94"/>
      <c r="M60" s="94"/>
      <c r="N60" s="91"/>
      <c r="O60" s="94"/>
      <c r="P60" s="91"/>
      <c r="Q60" s="9"/>
    </row>
    <row r="61" spans="1:17" x14ac:dyDescent="0.35">
      <c r="A61" s="145">
        <v>36</v>
      </c>
      <c r="B61" s="48"/>
      <c r="C61" s="50"/>
      <c r="D61" s="92"/>
      <c r="E61" s="106" t="str">
        <f>IFERROR(IF(C61="Search Extended List",INDEX(CASRN,MATCH(Products!D61,FGHG_List_Long,0)),INDEX(CASRN,MATCH(Products!C61:C210,FGHG_List_Long,0))),"")</f>
        <v/>
      </c>
      <c r="F61" s="91"/>
      <c r="G61" s="91"/>
      <c r="H61" s="91"/>
      <c r="I61" s="91"/>
      <c r="J61" s="9"/>
      <c r="K61" s="10"/>
      <c r="L61" s="94"/>
      <c r="M61" s="94"/>
      <c r="N61" s="91"/>
      <c r="O61" s="94"/>
      <c r="P61" s="91"/>
      <c r="Q61" s="9"/>
    </row>
    <row r="62" spans="1:17" x14ac:dyDescent="0.35">
      <c r="A62" s="145">
        <v>37</v>
      </c>
      <c r="B62" s="48"/>
      <c r="C62" s="50"/>
      <c r="D62" s="92"/>
      <c r="E62" s="106" t="str">
        <f>IFERROR(IF(C62="Search Extended List",INDEX(CASRN,MATCH(Products!D62,FGHG_List_Long,0)),INDEX(CASRN,MATCH(Products!C62:C211,FGHG_List_Long,0))),"")</f>
        <v/>
      </c>
      <c r="F62" s="91"/>
      <c r="G62" s="91"/>
      <c r="H62" s="91"/>
      <c r="I62" s="91"/>
      <c r="J62" s="9"/>
      <c r="K62" s="10"/>
      <c r="L62" s="94"/>
      <c r="M62" s="94"/>
      <c r="N62" s="91"/>
      <c r="O62" s="94"/>
      <c r="P62" s="91"/>
      <c r="Q62" s="9"/>
    </row>
    <row r="63" spans="1:17" x14ac:dyDescent="0.35">
      <c r="A63" s="145">
        <v>38</v>
      </c>
      <c r="B63" s="48"/>
      <c r="C63" s="50"/>
      <c r="D63" s="92"/>
      <c r="E63" s="106" t="str">
        <f>IFERROR(IF(C63="Search Extended List",INDEX(CASRN,MATCH(Products!D63,FGHG_List_Long,0)),INDEX(CASRN,MATCH(Products!C63:C212,FGHG_List_Long,0))),"")</f>
        <v/>
      </c>
      <c r="F63" s="91"/>
      <c r="G63" s="91"/>
      <c r="H63" s="91"/>
      <c r="I63" s="91"/>
      <c r="J63" s="9"/>
      <c r="K63" s="10"/>
      <c r="L63" s="94"/>
      <c r="M63" s="94"/>
      <c r="N63" s="91"/>
      <c r="O63" s="94"/>
      <c r="P63" s="91"/>
      <c r="Q63" s="9"/>
    </row>
    <row r="64" spans="1:17" x14ac:dyDescent="0.35">
      <c r="A64" s="145">
        <v>39</v>
      </c>
      <c r="B64" s="48"/>
      <c r="C64" s="50"/>
      <c r="D64" s="92"/>
      <c r="E64" s="106" t="str">
        <f>IFERROR(IF(C64="Search Extended List",INDEX(CASRN,MATCH(Products!D64,FGHG_List_Long,0)),INDEX(CASRN,MATCH(Products!C64:C213,FGHG_List_Long,0))),"")</f>
        <v/>
      </c>
      <c r="F64" s="91"/>
      <c r="G64" s="91"/>
      <c r="H64" s="91"/>
      <c r="I64" s="91"/>
      <c r="J64" s="9"/>
      <c r="K64" s="10"/>
      <c r="L64" s="94"/>
      <c r="M64" s="94"/>
      <c r="N64" s="91"/>
      <c r="O64" s="94"/>
      <c r="P64" s="91"/>
      <c r="Q64" s="9"/>
    </row>
    <row r="65" spans="1:17" x14ac:dyDescent="0.35">
      <c r="A65" s="145">
        <v>40</v>
      </c>
      <c r="B65" s="48"/>
      <c r="C65" s="50"/>
      <c r="D65" s="92"/>
      <c r="E65" s="106" t="str">
        <f>IFERROR(IF(C65="Search Extended List",INDEX(CASRN,MATCH(Products!D65,FGHG_List_Long,0)),INDEX(CASRN,MATCH(Products!C65:C214,FGHG_List_Long,0))),"")</f>
        <v/>
      </c>
      <c r="F65" s="91"/>
      <c r="G65" s="91"/>
      <c r="H65" s="91"/>
      <c r="I65" s="91"/>
      <c r="J65" s="9"/>
      <c r="K65" s="10"/>
      <c r="L65" s="94"/>
      <c r="M65" s="94"/>
      <c r="N65" s="91"/>
      <c r="O65" s="94"/>
      <c r="P65" s="91"/>
      <c r="Q65" s="9"/>
    </row>
    <row r="66" spans="1:17" x14ac:dyDescent="0.35">
      <c r="A66" s="145">
        <v>41</v>
      </c>
      <c r="B66" s="48"/>
      <c r="C66" s="50"/>
      <c r="D66" s="92"/>
      <c r="E66" s="106" t="str">
        <f>IFERROR(IF(C66="Search Extended List",INDEX(CASRN,MATCH(Products!D66,FGHG_List_Long,0)),INDEX(CASRN,MATCH(Products!C66:C215,FGHG_List_Long,0))),"")</f>
        <v/>
      </c>
      <c r="F66" s="91"/>
      <c r="G66" s="91"/>
      <c r="H66" s="91"/>
      <c r="I66" s="91"/>
      <c r="J66" s="9"/>
      <c r="K66" s="10"/>
      <c r="L66" s="94"/>
      <c r="M66" s="94"/>
      <c r="N66" s="91"/>
      <c r="O66" s="94"/>
      <c r="P66" s="91"/>
      <c r="Q66" s="9"/>
    </row>
    <row r="67" spans="1:17" x14ac:dyDescent="0.35">
      <c r="A67" s="145">
        <v>42</v>
      </c>
      <c r="B67" s="48"/>
      <c r="C67" s="50"/>
      <c r="D67" s="92"/>
      <c r="E67" s="106" t="str">
        <f>IFERROR(IF(C67="Search Extended List",INDEX(CASRN,MATCH(Products!D67,FGHG_List_Long,0)),INDEX(CASRN,MATCH(Products!C67:C216,FGHG_List_Long,0))),"")</f>
        <v/>
      </c>
      <c r="F67" s="91"/>
      <c r="G67" s="91"/>
      <c r="H67" s="91"/>
      <c r="I67" s="91"/>
      <c r="J67" s="9"/>
      <c r="K67" s="10"/>
      <c r="L67" s="94"/>
      <c r="M67" s="94"/>
      <c r="N67" s="91"/>
      <c r="O67" s="94"/>
      <c r="P67" s="91"/>
      <c r="Q67" s="9"/>
    </row>
    <row r="68" spans="1:17" x14ac:dyDescent="0.35">
      <c r="A68" s="145">
        <v>43</v>
      </c>
      <c r="B68" s="48"/>
      <c r="C68" s="50"/>
      <c r="D68" s="92"/>
      <c r="E68" s="106" t="str">
        <f>IFERROR(IF(C68="Search Extended List",INDEX(CASRN,MATCH(Products!D68,FGHG_List_Long,0)),INDEX(CASRN,MATCH(Products!C68:C217,FGHG_List_Long,0))),"")</f>
        <v/>
      </c>
      <c r="F68" s="91"/>
      <c r="G68" s="91"/>
      <c r="H68" s="91"/>
      <c r="I68" s="91"/>
      <c r="J68" s="9"/>
      <c r="K68" s="10"/>
      <c r="L68" s="94"/>
      <c r="M68" s="94"/>
      <c r="N68" s="91"/>
      <c r="O68" s="94"/>
      <c r="P68" s="91"/>
      <c r="Q68" s="9"/>
    </row>
    <row r="69" spans="1:17" x14ac:dyDescent="0.35">
      <c r="A69" s="145">
        <v>44</v>
      </c>
      <c r="B69" s="48"/>
      <c r="C69" s="50"/>
      <c r="D69" s="92"/>
      <c r="E69" s="106" t="str">
        <f>IFERROR(IF(C69="Search Extended List",INDEX(CASRN,MATCH(Products!D69,FGHG_List_Long,0)),INDEX(CASRN,MATCH(Products!C69:C218,FGHG_List_Long,0))),"")</f>
        <v/>
      </c>
      <c r="F69" s="91"/>
      <c r="G69" s="91"/>
      <c r="H69" s="91"/>
      <c r="I69" s="91"/>
      <c r="J69" s="9"/>
      <c r="K69" s="10"/>
      <c r="L69" s="94"/>
      <c r="M69" s="94"/>
      <c r="N69" s="91"/>
      <c r="O69" s="94"/>
      <c r="P69" s="91"/>
      <c r="Q69" s="9"/>
    </row>
    <row r="70" spans="1:17" x14ac:dyDescent="0.35">
      <c r="A70" s="145">
        <v>45</v>
      </c>
      <c r="B70" s="48"/>
      <c r="C70" s="50"/>
      <c r="D70" s="92"/>
      <c r="E70" s="106" t="str">
        <f>IFERROR(IF(C70="Search Extended List",INDEX(CASRN,MATCH(Products!D70,FGHG_List_Long,0)),INDEX(CASRN,MATCH(Products!C70:C219,FGHG_List_Long,0))),"")</f>
        <v/>
      </c>
      <c r="F70" s="91"/>
      <c r="G70" s="91"/>
      <c r="H70" s="91"/>
      <c r="I70" s="91"/>
      <c r="J70" s="9"/>
      <c r="K70" s="10"/>
      <c r="L70" s="94"/>
      <c r="M70" s="94"/>
      <c r="N70" s="91"/>
      <c r="O70" s="94"/>
      <c r="P70" s="91"/>
      <c r="Q70" s="9"/>
    </row>
    <row r="71" spans="1:17" x14ac:dyDescent="0.35">
      <c r="A71" s="145">
        <v>46</v>
      </c>
      <c r="B71" s="48"/>
      <c r="C71" s="50"/>
      <c r="D71" s="92"/>
      <c r="E71" s="106" t="str">
        <f>IFERROR(IF(C71="Search Extended List",INDEX(CASRN,MATCH(Products!D71,FGHG_List_Long,0)),INDEX(CASRN,MATCH(Products!C71:C220,FGHG_List_Long,0))),"")</f>
        <v/>
      </c>
      <c r="F71" s="91"/>
      <c r="G71" s="91"/>
      <c r="H71" s="91"/>
      <c r="I71" s="91"/>
      <c r="J71" s="9"/>
      <c r="K71" s="10"/>
      <c r="L71" s="94"/>
      <c r="M71" s="94"/>
      <c r="N71" s="91"/>
      <c r="O71" s="94"/>
      <c r="P71" s="91"/>
      <c r="Q71" s="9"/>
    </row>
    <row r="72" spans="1:17" x14ac:dyDescent="0.35">
      <c r="A72" s="145">
        <v>47</v>
      </c>
      <c r="B72" s="48"/>
      <c r="C72" s="50"/>
      <c r="D72" s="92"/>
      <c r="E72" s="106" t="str">
        <f>IFERROR(IF(C72="Search Extended List",INDEX(CASRN,MATCH(Products!D72,FGHG_List_Long,0)),INDEX(CASRN,MATCH(Products!C72:C221,FGHG_List_Long,0))),"")</f>
        <v/>
      </c>
      <c r="F72" s="91"/>
      <c r="G72" s="91"/>
      <c r="H72" s="91"/>
      <c r="I72" s="91"/>
      <c r="J72" s="9"/>
      <c r="K72" s="10"/>
      <c r="L72" s="94"/>
      <c r="M72" s="94"/>
      <c r="N72" s="91"/>
      <c r="O72" s="94"/>
      <c r="P72" s="91"/>
      <c r="Q72" s="9"/>
    </row>
    <row r="73" spans="1:17" x14ac:dyDescent="0.35">
      <c r="A73" s="145">
        <v>48</v>
      </c>
      <c r="B73" s="48"/>
      <c r="C73" s="50"/>
      <c r="D73" s="92"/>
      <c r="E73" s="106" t="str">
        <f>IFERROR(IF(C73="Search Extended List",INDEX(CASRN,MATCH(Products!D73,FGHG_List_Long,0)),INDEX(CASRN,MATCH(Products!C73:C222,FGHG_List_Long,0))),"")</f>
        <v/>
      </c>
      <c r="F73" s="91"/>
      <c r="G73" s="91"/>
      <c r="H73" s="91"/>
      <c r="I73" s="91"/>
      <c r="J73" s="9"/>
      <c r="K73" s="10"/>
      <c r="L73" s="94"/>
      <c r="M73" s="94"/>
      <c r="N73" s="91"/>
      <c r="O73" s="94"/>
      <c r="P73" s="91"/>
      <c r="Q73" s="9"/>
    </row>
    <row r="74" spans="1:17" x14ac:dyDescent="0.35">
      <c r="A74" s="145">
        <v>49</v>
      </c>
      <c r="B74" s="48"/>
      <c r="C74" s="50"/>
      <c r="D74" s="92"/>
      <c r="E74" s="106" t="str">
        <f>IFERROR(IF(C74="Search Extended List",INDEX(CASRN,MATCH(Products!D74,FGHG_List_Long,0)),INDEX(CASRN,MATCH(Products!C74:C223,FGHG_List_Long,0))),"")</f>
        <v/>
      </c>
      <c r="F74" s="91"/>
      <c r="G74" s="91"/>
      <c r="H74" s="91"/>
      <c r="I74" s="91"/>
      <c r="J74" s="9"/>
      <c r="K74" s="10"/>
      <c r="L74" s="94"/>
      <c r="M74" s="94"/>
      <c r="N74" s="91"/>
      <c r="O74" s="94"/>
      <c r="P74" s="91"/>
      <c r="Q74" s="9"/>
    </row>
    <row r="75" spans="1:17" x14ac:dyDescent="0.35">
      <c r="A75" s="145">
        <v>50</v>
      </c>
      <c r="B75" s="48"/>
      <c r="C75" s="50"/>
      <c r="D75" s="92"/>
      <c r="E75" s="106" t="str">
        <f>IFERROR(IF(C75="Search Extended List",INDEX(CASRN,MATCH(Products!D75,FGHG_List_Long,0)),INDEX(CASRN,MATCH(Products!C75:C224,FGHG_List_Long,0))),"")</f>
        <v/>
      </c>
      <c r="F75" s="91"/>
      <c r="G75" s="91"/>
      <c r="H75" s="91"/>
      <c r="I75" s="91"/>
      <c r="J75" s="9"/>
      <c r="K75" s="10"/>
      <c r="L75" s="94"/>
      <c r="M75" s="94"/>
      <c r="N75" s="91"/>
      <c r="O75" s="94"/>
      <c r="P75" s="91"/>
      <c r="Q75" s="9"/>
    </row>
    <row r="76" spans="1:17" x14ac:dyDescent="0.35">
      <c r="A76" s="145">
        <v>51</v>
      </c>
      <c r="B76" s="48"/>
      <c r="C76" s="50"/>
      <c r="D76" s="92"/>
      <c r="E76" s="106" t="str">
        <f>IFERROR(IF(C76="Search Extended List",INDEX(CASRN,MATCH(Products!D76,FGHG_List_Long,0)),INDEX(CASRN,MATCH(Products!C76:C225,FGHG_List_Long,0))),"")</f>
        <v/>
      </c>
      <c r="F76" s="91"/>
      <c r="G76" s="91"/>
      <c r="H76" s="91"/>
      <c r="I76" s="91"/>
      <c r="J76" s="9"/>
      <c r="K76" s="10"/>
      <c r="L76" s="94"/>
      <c r="M76" s="94"/>
      <c r="N76" s="91"/>
      <c r="O76" s="94"/>
      <c r="P76" s="91"/>
      <c r="Q76" s="9"/>
    </row>
    <row r="77" spans="1:17" x14ac:dyDescent="0.35">
      <c r="A77" s="145">
        <v>52</v>
      </c>
      <c r="B77" s="48"/>
      <c r="C77" s="50"/>
      <c r="D77" s="92"/>
      <c r="E77" s="106" t="str">
        <f>IFERROR(IF(C77="Search Extended List",INDEX(CASRN,MATCH(Products!D77,FGHG_List_Long,0)),INDEX(CASRN,MATCH(Products!C77:C226,FGHG_List_Long,0))),"")</f>
        <v/>
      </c>
      <c r="F77" s="91"/>
      <c r="G77" s="91"/>
      <c r="H77" s="91"/>
      <c r="I77" s="91"/>
      <c r="J77" s="9"/>
      <c r="K77" s="10"/>
      <c r="L77" s="94"/>
      <c r="M77" s="94"/>
      <c r="N77" s="91"/>
      <c r="O77" s="94"/>
      <c r="P77" s="91"/>
      <c r="Q77" s="9"/>
    </row>
    <row r="78" spans="1:17" x14ac:dyDescent="0.35">
      <c r="A78" s="145">
        <v>53</v>
      </c>
      <c r="B78" s="48"/>
      <c r="C78" s="50"/>
      <c r="D78" s="92"/>
      <c r="E78" s="106" t="str">
        <f>IFERROR(IF(C78="Search Extended List",INDEX(CASRN,MATCH(Products!D78,FGHG_List_Long,0)),INDEX(CASRN,MATCH(Products!C78:C227,FGHG_List_Long,0))),"")</f>
        <v/>
      </c>
      <c r="F78" s="91"/>
      <c r="G78" s="91"/>
      <c r="H78" s="91"/>
      <c r="I78" s="91"/>
      <c r="J78" s="9"/>
      <c r="K78" s="10"/>
      <c r="L78" s="94"/>
      <c r="M78" s="94"/>
      <c r="N78" s="91"/>
      <c r="O78" s="94"/>
      <c r="P78" s="91"/>
      <c r="Q78" s="9"/>
    </row>
    <row r="79" spans="1:17" x14ac:dyDescent="0.35">
      <c r="A79" s="145">
        <v>54</v>
      </c>
      <c r="B79" s="48"/>
      <c r="C79" s="50"/>
      <c r="D79" s="92"/>
      <c r="E79" s="106" t="str">
        <f>IFERROR(IF(C79="Search Extended List",INDEX(CASRN,MATCH(Products!D79,FGHG_List_Long,0)),INDEX(CASRN,MATCH(Products!C79:C228,FGHG_List_Long,0))),"")</f>
        <v/>
      </c>
      <c r="F79" s="91"/>
      <c r="G79" s="91"/>
      <c r="H79" s="91"/>
      <c r="I79" s="91"/>
      <c r="J79" s="9"/>
      <c r="K79" s="10"/>
      <c r="L79" s="94"/>
      <c r="M79" s="94"/>
      <c r="N79" s="91"/>
      <c r="O79" s="94"/>
      <c r="P79" s="91"/>
      <c r="Q79" s="9"/>
    </row>
    <row r="80" spans="1:17" x14ac:dyDescent="0.35">
      <c r="A80" s="145">
        <v>55</v>
      </c>
      <c r="B80" s="48"/>
      <c r="C80" s="50"/>
      <c r="D80" s="92"/>
      <c r="E80" s="106" t="str">
        <f>IFERROR(IF(C80="Search Extended List",INDEX(CASRN,MATCH(Products!D80,FGHG_List_Long,0)),INDEX(CASRN,MATCH(Products!C80:C229,FGHG_List_Long,0))),"")</f>
        <v/>
      </c>
      <c r="F80" s="91"/>
      <c r="G80" s="91"/>
      <c r="H80" s="91"/>
      <c r="I80" s="91"/>
      <c r="J80" s="9"/>
      <c r="K80" s="10"/>
      <c r="L80" s="94"/>
      <c r="M80" s="94"/>
      <c r="N80" s="91"/>
      <c r="O80" s="94"/>
      <c r="P80" s="91"/>
      <c r="Q80" s="9"/>
    </row>
    <row r="81" spans="1:17" x14ac:dyDescent="0.35">
      <c r="A81" s="145">
        <v>56</v>
      </c>
      <c r="B81" s="48"/>
      <c r="C81" s="50"/>
      <c r="D81" s="92"/>
      <c r="E81" s="106" t="str">
        <f>IFERROR(IF(C81="Search Extended List",INDEX(CASRN,MATCH(Products!D81,FGHG_List_Long,0)),INDEX(CASRN,MATCH(Products!C81:C230,FGHG_List_Long,0))),"")</f>
        <v/>
      </c>
      <c r="F81" s="91"/>
      <c r="G81" s="91"/>
      <c r="H81" s="91"/>
      <c r="I81" s="91"/>
      <c r="J81" s="9"/>
      <c r="K81" s="10"/>
      <c r="L81" s="94"/>
      <c r="M81" s="94"/>
      <c r="N81" s="91"/>
      <c r="O81" s="94"/>
      <c r="P81" s="91"/>
      <c r="Q81" s="9"/>
    </row>
    <row r="82" spans="1:17" x14ac:dyDescent="0.35">
      <c r="A82" s="145">
        <v>57</v>
      </c>
      <c r="B82" s="48"/>
      <c r="C82" s="50"/>
      <c r="D82" s="92"/>
      <c r="E82" s="106" t="str">
        <f>IFERROR(IF(C82="Search Extended List",INDEX(CASRN,MATCH(Products!D82,FGHG_List_Long,0)),INDEX(CASRN,MATCH(Products!C82:C231,FGHG_List_Long,0))),"")</f>
        <v/>
      </c>
      <c r="F82" s="91"/>
      <c r="G82" s="91"/>
      <c r="H82" s="91"/>
      <c r="I82" s="91"/>
      <c r="J82" s="9"/>
      <c r="K82" s="10"/>
      <c r="L82" s="94"/>
      <c r="M82" s="94"/>
      <c r="N82" s="91"/>
      <c r="O82" s="94"/>
      <c r="P82" s="91"/>
      <c r="Q82" s="9"/>
    </row>
    <row r="83" spans="1:17" x14ac:dyDescent="0.35">
      <c r="A83" s="145">
        <v>58</v>
      </c>
      <c r="B83" s="48"/>
      <c r="C83" s="50"/>
      <c r="D83" s="92"/>
      <c r="E83" s="106" t="str">
        <f>IFERROR(IF(C83="Search Extended List",INDEX(CASRN,MATCH(Products!D83,FGHG_List_Long,0)),INDEX(CASRN,MATCH(Products!C83:C232,FGHG_List_Long,0))),"")</f>
        <v/>
      </c>
      <c r="F83" s="91"/>
      <c r="G83" s="91"/>
      <c r="H83" s="91"/>
      <c r="I83" s="91"/>
      <c r="J83" s="9"/>
      <c r="K83" s="10"/>
      <c r="L83" s="94"/>
      <c r="M83" s="94"/>
      <c r="N83" s="91"/>
      <c r="O83" s="94"/>
      <c r="P83" s="91"/>
      <c r="Q83" s="9"/>
    </row>
    <row r="84" spans="1:17" x14ac:dyDescent="0.35">
      <c r="A84" s="145">
        <v>59</v>
      </c>
      <c r="B84" s="48"/>
      <c r="C84" s="50"/>
      <c r="D84" s="92"/>
      <c r="E84" s="106" t="str">
        <f>IFERROR(IF(C84="Search Extended List",INDEX(CASRN,MATCH(Products!D84,FGHG_List_Long,0)),INDEX(CASRN,MATCH(Products!C84:C233,FGHG_List_Long,0))),"")</f>
        <v/>
      </c>
      <c r="F84" s="91"/>
      <c r="G84" s="91"/>
      <c r="H84" s="91"/>
      <c r="I84" s="91"/>
      <c r="J84" s="9"/>
      <c r="K84" s="10"/>
      <c r="L84" s="94"/>
      <c r="M84" s="94"/>
      <c r="N84" s="91"/>
      <c r="O84" s="94"/>
      <c r="P84" s="91"/>
      <c r="Q84" s="9"/>
    </row>
    <row r="85" spans="1:17" x14ac:dyDescent="0.35">
      <c r="A85" s="145">
        <v>60</v>
      </c>
      <c r="B85" s="48"/>
      <c r="C85" s="50"/>
      <c r="D85" s="92"/>
      <c r="E85" s="106" t="str">
        <f>IFERROR(IF(C85="Search Extended List",INDEX(CASRN,MATCH(Products!D85,FGHG_List_Long,0)),INDEX(CASRN,MATCH(Products!C85:C234,FGHG_List_Long,0))),"")</f>
        <v/>
      </c>
      <c r="F85" s="91"/>
      <c r="G85" s="91"/>
      <c r="H85" s="91"/>
      <c r="I85" s="91"/>
      <c r="J85" s="9"/>
      <c r="K85" s="10"/>
      <c r="L85" s="94"/>
      <c r="M85" s="94"/>
      <c r="N85" s="91"/>
      <c r="O85" s="94"/>
      <c r="P85" s="91"/>
      <c r="Q85" s="9"/>
    </row>
    <row r="86" spans="1:17" x14ac:dyDescent="0.35">
      <c r="A86" s="145">
        <v>61</v>
      </c>
      <c r="B86" s="48"/>
      <c r="C86" s="50"/>
      <c r="D86" s="92"/>
      <c r="E86" s="106" t="str">
        <f>IFERROR(IF(C86="Search Extended List",INDEX(CASRN,MATCH(Products!D86,FGHG_List_Long,0)),INDEX(CASRN,MATCH(Products!C86:C235,FGHG_List_Long,0))),"")</f>
        <v/>
      </c>
      <c r="F86" s="91"/>
      <c r="G86" s="91"/>
      <c r="H86" s="91"/>
      <c r="I86" s="91"/>
      <c r="J86" s="9"/>
      <c r="K86" s="10"/>
      <c r="L86" s="94"/>
      <c r="M86" s="94"/>
      <c r="N86" s="91"/>
      <c r="O86" s="94"/>
      <c r="P86" s="91"/>
      <c r="Q86" s="9"/>
    </row>
    <row r="87" spans="1:17" x14ac:dyDescent="0.35">
      <c r="A87" s="145">
        <v>62</v>
      </c>
      <c r="B87" s="48"/>
      <c r="C87" s="50"/>
      <c r="D87" s="92"/>
      <c r="E87" s="106" t="str">
        <f>IFERROR(IF(C87="Search Extended List",INDEX(CASRN,MATCH(Products!D87,FGHG_List_Long,0)),INDEX(CASRN,MATCH(Products!C87:C236,FGHG_List_Long,0))),"")</f>
        <v/>
      </c>
      <c r="F87" s="91"/>
      <c r="G87" s="91"/>
      <c r="H87" s="91"/>
      <c r="I87" s="91"/>
      <c r="J87" s="9"/>
      <c r="K87" s="10"/>
      <c r="L87" s="94"/>
      <c r="M87" s="94"/>
      <c r="N87" s="91"/>
      <c r="O87" s="94"/>
      <c r="P87" s="91"/>
      <c r="Q87" s="9"/>
    </row>
    <row r="88" spans="1:17" x14ac:dyDescent="0.35">
      <c r="A88" s="145">
        <v>63</v>
      </c>
      <c r="B88" s="48"/>
      <c r="C88" s="50"/>
      <c r="D88" s="92"/>
      <c r="E88" s="106" t="str">
        <f>IFERROR(IF(C88="Search Extended List",INDEX(CASRN,MATCH(Products!D88,FGHG_List_Long,0)),INDEX(CASRN,MATCH(Products!C88:C237,FGHG_List_Long,0))),"")</f>
        <v/>
      </c>
      <c r="F88" s="91"/>
      <c r="G88" s="91"/>
      <c r="H88" s="91"/>
      <c r="I88" s="91"/>
      <c r="J88" s="9"/>
      <c r="K88" s="10"/>
      <c r="L88" s="94"/>
      <c r="M88" s="94"/>
      <c r="N88" s="91"/>
      <c r="O88" s="94"/>
      <c r="P88" s="91"/>
      <c r="Q88" s="9"/>
    </row>
    <row r="89" spans="1:17" x14ac:dyDescent="0.35">
      <c r="A89" s="145">
        <v>64</v>
      </c>
      <c r="B89" s="48"/>
      <c r="C89" s="50"/>
      <c r="D89" s="92"/>
      <c r="E89" s="106" t="str">
        <f>IFERROR(IF(C89="Search Extended List",INDEX(CASRN,MATCH(Products!D89,FGHG_List_Long,0)),INDEX(CASRN,MATCH(Products!C89:C238,FGHG_List_Long,0))),"")</f>
        <v/>
      </c>
      <c r="F89" s="91"/>
      <c r="G89" s="91"/>
      <c r="H89" s="91"/>
      <c r="I89" s="91"/>
      <c r="J89" s="9"/>
      <c r="K89" s="10"/>
      <c r="L89" s="94"/>
      <c r="M89" s="94"/>
      <c r="N89" s="91"/>
      <c r="O89" s="94"/>
      <c r="P89" s="91"/>
      <c r="Q89" s="9"/>
    </row>
    <row r="90" spans="1:17" x14ac:dyDescent="0.35">
      <c r="A90" s="145">
        <v>65</v>
      </c>
      <c r="B90" s="48"/>
      <c r="C90" s="50"/>
      <c r="D90" s="92"/>
      <c r="E90" s="106" t="str">
        <f>IFERROR(IF(C90="Search Extended List",INDEX(CASRN,MATCH(Products!D90,FGHG_List_Long,0)),INDEX(CASRN,MATCH(Products!C90:C239,FGHG_List_Long,0))),"")</f>
        <v/>
      </c>
      <c r="F90" s="91"/>
      <c r="G90" s="91"/>
      <c r="H90" s="91"/>
      <c r="I90" s="91"/>
      <c r="J90" s="9"/>
      <c r="K90" s="10"/>
      <c r="L90" s="94"/>
      <c r="M90" s="94"/>
      <c r="N90" s="91"/>
      <c r="O90" s="94"/>
      <c r="P90" s="91"/>
      <c r="Q90" s="9"/>
    </row>
    <row r="91" spans="1:17" x14ac:dyDescent="0.35">
      <c r="A91" s="145">
        <v>66</v>
      </c>
      <c r="B91" s="48"/>
      <c r="C91" s="50"/>
      <c r="D91" s="92"/>
      <c r="E91" s="106" t="str">
        <f>IFERROR(IF(C91="Search Extended List",INDEX(CASRN,MATCH(Products!D91,FGHG_List_Long,0)),INDEX(CASRN,MATCH(Products!C91:C240,FGHG_List_Long,0))),"")</f>
        <v/>
      </c>
      <c r="F91" s="91"/>
      <c r="G91" s="91"/>
      <c r="H91" s="91"/>
      <c r="I91" s="91"/>
      <c r="J91" s="9"/>
      <c r="K91" s="10"/>
      <c r="L91" s="94"/>
      <c r="M91" s="94"/>
      <c r="N91" s="91"/>
      <c r="O91" s="94"/>
      <c r="P91" s="91"/>
      <c r="Q91" s="9"/>
    </row>
    <row r="92" spans="1:17" x14ac:dyDescent="0.35">
      <c r="A92" s="145">
        <v>67</v>
      </c>
      <c r="B92" s="48"/>
      <c r="C92" s="50"/>
      <c r="D92" s="92"/>
      <c r="E92" s="106" t="str">
        <f>IFERROR(IF(C92="Search Extended List",INDEX(CASRN,MATCH(Products!D92,FGHG_List_Long,0)),INDEX(CASRN,MATCH(Products!C92:C241,FGHG_List_Long,0))),"")</f>
        <v/>
      </c>
      <c r="F92" s="91"/>
      <c r="G92" s="91"/>
      <c r="H92" s="91"/>
      <c r="I92" s="91"/>
      <c r="J92" s="9"/>
      <c r="K92" s="10"/>
      <c r="L92" s="94"/>
      <c r="M92" s="94"/>
      <c r="N92" s="91"/>
      <c r="O92" s="94"/>
      <c r="P92" s="91"/>
      <c r="Q92" s="9"/>
    </row>
    <row r="93" spans="1:17" x14ac:dyDescent="0.35">
      <c r="A93" s="145">
        <v>68</v>
      </c>
      <c r="B93" s="48"/>
      <c r="C93" s="50"/>
      <c r="D93" s="92"/>
      <c r="E93" s="106" t="str">
        <f>IFERROR(IF(C93="Search Extended List",INDEX(CASRN,MATCH(Products!D93,FGHG_List_Long,0)),INDEX(CASRN,MATCH(Products!C93:C242,FGHG_List_Long,0))),"")</f>
        <v/>
      </c>
      <c r="F93" s="91"/>
      <c r="G93" s="91"/>
      <c r="H93" s="91"/>
      <c r="I93" s="91"/>
      <c r="J93" s="9"/>
      <c r="K93" s="10"/>
      <c r="L93" s="94"/>
      <c r="M93" s="94"/>
      <c r="N93" s="91"/>
      <c r="O93" s="94"/>
      <c r="P93" s="91"/>
      <c r="Q93" s="9"/>
    </row>
    <row r="94" spans="1:17" x14ac:dyDescent="0.35">
      <c r="A94" s="145">
        <v>69</v>
      </c>
      <c r="B94" s="48"/>
      <c r="C94" s="50"/>
      <c r="D94" s="92"/>
      <c r="E94" s="106" t="str">
        <f>IFERROR(IF(C94="Search Extended List",INDEX(CASRN,MATCH(Products!D94,FGHG_List_Long,0)),INDEX(CASRN,MATCH(Products!C94:C243,FGHG_List_Long,0))),"")</f>
        <v/>
      </c>
      <c r="F94" s="91"/>
      <c r="G94" s="91"/>
      <c r="H94" s="91"/>
      <c r="I94" s="91"/>
      <c r="J94" s="9"/>
      <c r="K94" s="10"/>
      <c r="L94" s="94"/>
      <c r="M94" s="94"/>
      <c r="N94" s="91"/>
      <c r="O94" s="94"/>
      <c r="P94" s="91"/>
      <c r="Q94" s="9"/>
    </row>
    <row r="95" spans="1:17" x14ac:dyDescent="0.35">
      <c r="A95" s="145">
        <v>70</v>
      </c>
      <c r="B95" s="48"/>
      <c r="C95" s="50"/>
      <c r="D95" s="92"/>
      <c r="E95" s="106" t="str">
        <f>IFERROR(IF(C95="Search Extended List",INDEX(CASRN,MATCH(Products!D95,FGHG_List_Long,0)),INDEX(CASRN,MATCH(Products!C95:C244,FGHG_List_Long,0))),"")</f>
        <v/>
      </c>
      <c r="F95" s="91"/>
      <c r="G95" s="91"/>
      <c r="H95" s="91"/>
      <c r="I95" s="91"/>
      <c r="J95" s="9"/>
      <c r="K95" s="10"/>
      <c r="L95" s="94"/>
      <c r="M95" s="94"/>
      <c r="N95" s="91"/>
      <c r="O95" s="94"/>
      <c r="P95" s="91"/>
      <c r="Q95" s="9"/>
    </row>
    <row r="96" spans="1:17" x14ac:dyDescent="0.35">
      <c r="A96" s="145">
        <v>71</v>
      </c>
      <c r="B96" s="48"/>
      <c r="C96" s="50"/>
      <c r="D96" s="92"/>
      <c r="E96" s="106" t="str">
        <f>IFERROR(IF(C96="Search Extended List",INDEX(CASRN,MATCH(Products!D96,FGHG_List_Long,0)),INDEX(CASRN,MATCH(Products!C96:C245,FGHG_List_Long,0))),"")</f>
        <v/>
      </c>
      <c r="F96" s="91"/>
      <c r="G96" s="91"/>
      <c r="H96" s="91"/>
      <c r="I96" s="91"/>
      <c r="J96" s="9"/>
      <c r="K96" s="10"/>
      <c r="L96" s="94"/>
      <c r="M96" s="94"/>
      <c r="N96" s="91"/>
      <c r="O96" s="94"/>
      <c r="P96" s="91"/>
      <c r="Q96" s="9"/>
    </row>
    <row r="97" spans="1:17" x14ac:dyDescent="0.35">
      <c r="A97" s="145">
        <v>72</v>
      </c>
      <c r="B97" s="48"/>
      <c r="C97" s="50"/>
      <c r="D97" s="92"/>
      <c r="E97" s="106" t="str">
        <f>IFERROR(IF(C97="Search Extended List",INDEX(CASRN,MATCH(Products!D97,FGHG_List_Long,0)),INDEX(CASRN,MATCH(Products!C97:C246,FGHG_List_Long,0))),"")</f>
        <v/>
      </c>
      <c r="F97" s="91"/>
      <c r="G97" s="91"/>
      <c r="H97" s="91"/>
      <c r="I97" s="91"/>
      <c r="J97" s="9"/>
      <c r="K97" s="10"/>
      <c r="L97" s="94"/>
      <c r="M97" s="94"/>
      <c r="N97" s="91"/>
      <c r="O97" s="94"/>
      <c r="P97" s="91"/>
      <c r="Q97" s="9"/>
    </row>
    <row r="98" spans="1:17" x14ac:dyDescent="0.35">
      <c r="A98" s="145">
        <v>73</v>
      </c>
      <c r="B98" s="48"/>
      <c r="C98" s="50"/>
      <c r="D98" s="92"/>
      <c r="E98" s="106" t="str">
        <f>IFERROR(IF(C98="Search Extended List",INDEX(CASRN,MATCH(Products!D98,FGHG_List_Long,0)),INDEX(CASRN,MATCH(Products!C98:C247,FGHG_List_Long,0))),"")</f>
        <v/>
      </c>
      <c r="F98" s="91"/>
      <c r="G98" s="91"/>
      <c r="H98" s="91"/>
      <c r="I98" s="91"/>
      <c r="J98" s="9"/>
      <c r="K98" s="10"/>
      <c r="L98" s="94"/>
      <c r="M98" s="94"/>
      <c r="N98" s="91"/>
      <c r="O98" s="94"/>
      <c r="P98" s="91"/>
      <c r="Q98" s="9"/>
    </row>
    <row r="99" spans="1:17" x14ac:dyDescent="0.35">
      <c r="A99" s="145">
        <v>74</v>
      </c>
      <c r="B99" s="48"/>
      <c r="C99" s="50"/>
      <c r="D99" s="92"/>
      <c r="E99" s="106" t="str">
        <f>IFERROR(IF(C99="Search Extended List",INDEX(CASRN,MATCH(Products!D99,FGHG_List_Long,0)),INDEX(CASRN,MATCH(Products!C99:C248,FGHG_List_Long,0))),"")</f>
        <v/>
      </c>
      <c r="F99" s="91"/>
      <c r="G99" s="91"/>
      <c r="H99" s="91"/>
      <c r="I99" s="91"/>
      <c r="J99" s="9"/>
      <c r="K99" s="10"/>
      <c r="L99" s="94"/>
      <c r="M99" s="94"/>
      <c r="N99" s="91"/>
      <c r="O99" s="94"/>
      <c r="P99" s="91"/>
      <c r="Q99" s="9"/>
    </row>
    <row r="100" spans="1:17" x14ac:dyDescent="0.35">
      <c r="A100" s="145">
        <v>75</v>
      </c>
      <c r="B100" s="48"/>
      <c r="C100" s="50"/>
      <c r="D100" s="92"/>
      <c r="E100" s="106" t="str">
        <f>IFERROR(IF(C100="Search Extended List",INDEX(CASRN,MATCH(Products!D100,FGHG_List_Long,0)),INDEX(CASRN,MATCH(Products!C100:C249,FGHG_List_Long,0))),"")</f>
        <v/>
      </c>
      <c r="F100" s="91"/>
      <c r="G100" s="91"/>
      <c r="H100" s="91"/>
      <c r="I100" s="91"/>
      <c r="J100" s="9"/>
      <c r="K100" s="10"/>
      <c r="L100" s="94"/>
      <c r="M100" s="94"/>
      <c r="N100" s="91"/>
      <c r="O100" s="94"/>
      <c r="P100" s="91"/>
      <c r="Q100" s="9"/>
    </row>
    <row r="101" spans="1:17" x14ac:dyDescent="0.35">
      <c r="A101" s="145">
        <v>76</v>
      </c>
      <c r="B101" s="48"/>
      <c r="C101" s="50"/>
      <c r="D101" s="92"/>
      <c r="E101" s="106" t="str">
        <f>IFERROR(IF(C101="Search Extended List",INDEX(CASRN,MATCH(Products!D101,FGHG_List_Long,0)),INDEX(CASRN,MATCH(Products!C101:C250,FGHG_List_Long,0))),"")</f>
        <v/>
      </c>
      <c r="F101" s="91"/>
      <c r="G101" s="91"/>
      <c r="H101" s="91"/>
      <c r="I101" s="91"/>
      <c r="J101" s="9"/>
      <c r="K101" s="10"/>
      <c r="L101" s="94"/>
      <c r="M101" s="94"/>
      <c r="N101" s="91"/>
      <c r="O101" s="94"/>
      <c r="P101" s="91"/>
      <c r="Q101" s="9"/>
    </row>
    <row r="102" spans="1:17" x14ac:dyDescent="0.35">
      <c r="A102" s="145">
        <v>77</v>
      </c>
      <c r="B102" s="48"/>
      <c r="C102" s="50"/>
      <c r="D102" s="92"/>
      <c r="E102" s="106" t="str">
        <f>IFERROR(IF(C102="Search Extended List",INDEX(CASRN,MATCH(Products!D102,FGHG_List_Long,0)),INDEX(CASRN,MATCH(Products!C102:C251,FGHG_List_Long,0))),"")</f>
        <v/>
      </c>
      <c r="F102" s="91"/>
      <c r="G102" s="91"/>
      <c r="H102" s="91"/>
      <c r="I102" s="91"/>
      <c r="J102" s="9"/>
      <c r="K102" s="10"/>
      <c r="L102" s="94"/>
      <c r="M102" s="94"/>
      <c r="N102" s="91"/>
      <c r="O102" s="94"/>
      <c r="P102" s="91"/>
      <c r="Q102" s="9"/>
    </row>
    <row r="103" spans="1:17" x14ac:dyDescent="0.35">
      <c r="A103" s="145">
        <v>78</v>
      </c>
      <c r="B103" s="48"/>
      <c r="C103" s="50"/>
      <c r="D103" s="92"/>
      <c r="E103" s="106" t="str">
        <f>IFERROR(IF(C103="Search Extended List",INDEX(CASRN,MATCH(Products!D103,FGHG_List_Long,0)),INDEX(CASRN,MATCH(Products!C103:C252,FGHG_List_Long,0))),"")</f>
        <v/>
      </c>
      <c r="F103" s="91"/>
      <c r="G103" s="91"/>
      <c r="H103" s="91"/>
      <c r="I103" s="91"/>
      <c r="J103" s="9"/>
      <c r="K103" s="10"/>
      <c r="L103" s="94"/>
      <c r="M103" s="94"/>
      <c r="N103" s="91"/>
      <c r="O103" s="94"/>
      <c r="P103" s="91"/>
      <c r="Q103" s="9"/>
    </row>
    <row r="104" spans="1:17" x14ac:dyDescent="0.35">
      <c r="A104" s="145">
        <v>79</v>
      </c>
      <c r="B104" s="48"/>
      <c r="C104" s="50"/>
      <c r="D104" s="92"/>
      <c r="E104" s="106" t="str">
        <f>IFERROR(IF(C104="Search Extended List",INDEX(CASRN,MATCH(Products!D104,FGHG_List_Long,0)),INDEX(CASRN,MATCH(Products!C104:C253,FGHG_List_Long,0))),"")</f>
        <v/>
      </c>
      <c r="F104" s="91"/>
      <c r="G104" s="91"/>
      <c r="H104" s="91"/>
      <c r="I104" s="91"/>
      <c r="J104" s="9"/>
      <c r="K104" s="10"/>
      <c r="L104" s="94"/>
      <c r="M104" s="94"/>
      <c r="N104" s="91"/>
      <c r="O104" s="94"/>
      <c r="P104" s="91"/>
      <c r="Q104" s="9"/>
    </row>
    <row r="105" spans="1:17" x14ac:dyDescent="0.35">
      <c r="A105" s="145">
        <v>80</v>
      </c>
      <c r="B105" s="48"/>
      <c r="C105" s="50"/>
      <c r="D105" s="92"/>
      <c r="E105" s="106" t="str">
        <f>IFERROR(IF(C105="Search Extended List",INDEX(CASRN,MATCH(Products!D105,FGHG_List_Long,0)),INDEX(CASRN,MATCH(Products!C105:C254,FGHG_List_Long,0))),"")</f>
        <v/>
      </c>
      <c r="F105" s="91"/>
      <c r="G105" s="91"/>
      <c r="H105" s="91"/>
      <c r="I105" s="91"/>
      <c r="J105" s="9"/>
      <c r="K105" s="10"/>
      <c r="L105" s="94"/>
      <c r="M105" s="94"/>
      <c r="N105" s="91"/>
      <c r="O105" s="94"/>
      <c r="P105" s="91"/>
      <c r="Q105" s="9"/>
    </row>
    <row r="106" spans="1:17" x14ac:dyDescent="0.35">
      <c r="A106" s="145">
        <v>81</v>
      </c>
      <c r="B106" s="48"/>
      <c r="C106" s="50"/>
      <c r="D106" s="92"/>
      <c r="E106" s="106" t="str">
        <f>IFERROR(IF(C106="Search Extended List",INDEX(CASRN,MATCH(Products!D106,FGHG_List_Long,0)),INDEX(CASRN,MATCH(Products!C106:C255,FGHG_List_Long,0))),"")</f>
        <v/>
      </c>
      <c r="F106" s="91"/>
      <c r="G106" s="91"/>
      <c r="H106" s="91"/>
      <c r="I106" s="91"/>
      <c r="J106" s="9"/>
      <c r="K106" s="10"/>
      <c r="L106" s="94"/>
      <c r="M106" s="94"/>
      <c r="N106" s="91"/>
      <c r="O106" s="94"/>
      <c r="P106" s="91"/>
      <c r="Q106" s="9"/>
    </row>
    <row r="107" spans="1:17" x14ac:dyDescent="0.35">
      <c r="A107" s="145">
        <v>82</v>
      </c>
      <c r="B107" s="48"/>
      <c r="C107" s="50"/>
      <c r="D107" s="92"/>
      <c r="E107" s="106" t="str">
        <f>IFERROR(IF(C107="Search Extended List",INDEX(CASRN,MATCH(Products!D107,FGHG_List_Long,0)),INDEX(CASRN,MATCH(Products!C107:C256,FGHG_List_Long,0))),"")</f>
        <v/>
      </c>
      <c r="F107" s="91"/>
      <c r="G107" s="91"/>
      <c r="H107" s="91"/>
      <c r="I107" s="91"/>
      <c r="J107" s="9"/>
      <c r="K107" s="10"/>
      <c r="L107" s="94"/>
      <c r="M107" s="94"/>
      <c r="N107" s="91"/>
      <c r="O107" s="94"/>
      <c r="P107" s="91"/>
      <c r="Q107" s="9"/>
    </row>
    <row r="108" spans="1:17" x14ac:dyDescent="0.35">
      <c r="A108" s="145">
        <v>83</v>
      </c>
      <c r="B108" s="48"/>
      <c r="C108" s="50"/>
      <c r="D108" s="92"/>
      <c r="E108" s="106" t="str">
        <f>IFERROR(IF(C108="Search Extended List",INDEX(CASRN,MATCH(Products!D108,FGHG_List_Long,0)),INDEX(CASRN,MATCH(Products!C108:C257,FGHG_List_Long,0))),"")</f>
        <v/>
      </c>
      <c r="F108" s="91"/>
      <c r="G108" s="91"/>
      <c r="H108" s="91"/>
      <c r="I108" s="91"/>
      <c r="J108" s="9"/>
      <c r="K108" s="10"/>
      <c r="L108" s="94"/>
      <c r="M108" s="94"/>
      <c r="N108" s="91"/>
      <c r="O108" s="94"/>
      <c r="P108" s="91"/>
      <c r="Q108" s="9"/>
    </row>
    <row r="109" spans="1:17" x14ac:dyDescent="0.35">
      <c r="A109" s="145">
        <v>84</v>
      </c>
      <c r="B109" s="48"/>
      <c r="C109" s="50"/>
      <c r="D109" s="92"/>
      <c r="E109" s="106" t="str">
        <f>IFERROR(IF(C109="Search Extended List",INDEX(CASRN,MATCH(Products!D109,FGHG_List_Long,0)),INDEX(CASRN,MATCH(Products!C109:C258,FGHG_List_Long,0))),"")</f>
        <v/>
      </c>
      <c r="F109" s="91"/>
      <c r="G109" s="91"/>
      <c r="H109" s="91"/>
      <c r="I109" s="91"/>
      <c r="J109" s="9"/>
      <c r="K109" s="10"/>
      <c r="L109" s="94"/>
      <c r="M109" s="94"/>
      <c r="N109" s="91"/>
      <c r="O109" s="94"/>
      <c r="P109" s="91"/>
      <c r="Q109" s="9"/>
    </row>
    <row r="110" spans="1:17" x14ac:dyDescent="0.35">
      <c r="A110" s="145">
        <v>85</v>
      </c>
      <c r="B110" s="48"/>
      <c r="C110" s="50"/>
      <c r="D110" s="92"/>
      <c r="E110" s="106" t="str">
        <f>IFERROR(IF(C110="Search Extended List",INDEX(CASRN,MATCH(Products!D110,FGHG_List_Long,0)),INDEX(CASRN,MATCH(Products!C110:C259,FGHG_List_Long,0))),"")</f>
        <v/>
      </c>
      <c r="F110" s="91"/>
      <c r="G110" s="91"/>
      <c r="H110" s="91"/>
      <c r="I110" s="91"/>
      <c r="J110" s="9"/>
      <c r="K110" s="10"/>
      <c r="L110" s="94"/>
      <c r="M110" s="94"/>
      <c r="N110" s="91"/>
      <c r="O110" s="94"/>
      <c r="P110" s="91"/>
      <c r="Q110" s="9"/>
    </row>
    <row r="111" spans="1:17" x14ac:dyDescent="0.35">
      <c r="A111" s="145">
        <v>86</v>
      </c>
      <c r="B111" s="48"/>
      <c r="C111" s="50"/>
      <c r="D111" s="92"/>
      <c r="E111" s="106" t="str">
        <f>IFERROR(IF(C111="Search Extended List",INDEX(CASRN,MATCH(Products!D111,FGHG_List_Long,0)),INDEX(CASRN,MATCH(Products!C111:C260,FGHG_List_Long,0))),"")</f>
        <v/>
      </c>
      <c r="F111" s="91"/>
      <c r="G111" s="91"/>
      <c r="H111" s="91"/>
      <c r="I111" s="91"/>
      <c r="J111" s="9"/>
      <c r="K111" s="10"/>
      <c r="L111" s="94"/>
      <c r="M111" s="94"/>
      <c r="N111" s="91"/>
      <c r="O111" s="94"/>
      <c r="P111" s="91"/>
      <c r="Q111" s="9"/>
    </row>
    <row r="112" spans="1:17" x14ac:dyDescent="0.35">
      <c r="A112" s="145">
        <v>87</v>
      </c>
      <c r="B112" s="48"/>
      <c r="C112" s="50"/>
      <c r="D112" s="92"/>
      <c r="E112" s="106" t="str">
        <f>IFERROR(IF(C112="Search Extended List",INDEX(CASRN,MATCH(Products!D112,FGHG_List_Long,0)),INDEX(CASRN,MATCH(Products!C112:C261,FGHG_List_Long,0))),"")</f>
        <v/>
      </c>
      <c r="F112" s="91"/>
      <c r="G112" s="91"/>
      <c r="H112" s="91"/>
      <c r="I112" s="91"/>
      <c r="J112" s="9"/>
      <c r="K112" s="10"/>
      <c r="L112" s="94"/>
      <c r="M112" s="94"/>
      <c r="N112" s="91"/>
      <c r="O112" s="94"/>
      <c r="P112" s="91"/>
      <c r="Q112" s="9"/>
    </row>
    <row r="113" spans="1:17" x14ac:dyDescent="0.35">
      <c r="A113" s="145">
        <v>88</v>
      </c>
      <c r="B113" s="48"/>
      <c r="C113" s="50"/>
      <c r="D113" s="92"/>
      <c r="E113" s="106" t="str">
        <f>IFERROR(IF(C113="Search Extended List",INDEX(CASRN,MATCH(Products!D113,FGHG_List_Long,0)),INDEX(CASRN,MATCH(Products!C113:C262,FGHG_List_Long,0))),"")</f>
        <v/>
      </c>
      <c r="F113" s="91"/>
      <c r="G113" s="91"/>
      <c r="H113" s="91"/>
      <c r="I113" s="91"/>
      <c r="J113" s="9"/>
      <c r="K113" s="10"/>
      <c r="L113" s="94"/>
      <c r="M113" s="94"/>
      <c r="N113" s="91"/>
      <c r="O113" s="94"/>
      <c r="P113" s="91"/>
      <c r="Q113" s="9"/>
    </row>
    <row r="114" spans="1:17" x14ac:dyDescent="0.35">
      <c r="A114" s="145">
        <v>89</v>
      </c>
      <c r="B114" s="48"/>
      <c r="C114" s="50"/>
      <c r="D114" s="92"/>
      <c r="E114" s="106" t="str">
        <f>IFERROR(IF(C114="Search Extended List",INDEX(CASRN,MATCH(Products!D114,FGHG_List_Long,0)),INDEX(CASRN,MATCH(Products!C114:C263,FGHG_List_Long,0))),"")</f>
        <v/>
      </c>
      <c r="F114" s="91"/>
      <c r="G114" s="91"/>
      <c r="H114" s="91"/>
      <c r="I114" s="91"/>
      <c r="J114" s="9"/>
      <c r="K114" s="10"/>
      <c r="L114" s="94"/>
      <c r="M114" s="94"/>
      <c r="N114" s="91"/>
      <c r="O114" s="94"/>
      <c r="P114" s="91"/>
      <c r="Q114" s="9"/>
    </row>
    <row r="115" spans="1:17" x14ac:dyDescent="0.35">
      <c r="A115" s="145">
        <v>90</v>
      </c>
      <c r="B115" s="48"/>
      <c r="C115" s="50"/>
      <c r="D115" s="92"/>
      <c r="E115" s="106" t="str">
        <f>IFERROR(IF(C115="Search Extended List",INDEX(CASRN,MATCH(Products!D115,FGHG_List_Long,0)),INDEX(CASRN,MATCH(Products!C115:C264,FGHG_List_Long,0))),"")</f>
        <v/>
      </c>
      <c r="F115" s="91"/>
      <c r="G115" s="91"/>
      <c r="H115" s="91"/>
      <c r="I115" s="91"/>
      <c r="J115" s="9"/>
      <c r="K115" s="10"/>
      <c r="L115" s="94"/>
      <c r="M115" s="94"/>
      <c r="N115" s="91"/>
      <c r="O115" s="94"/>
      <c r="P115" s="91"/>
      <c r="Q115" s="9"/>
    </row>
    <row r="116" spans="1:17" x14ac:dyDescent="0.35">
      <c r="A116" s="145">
        <v>91</v>
      </c>
      <c r="B116" s="48"/>
      <c r="C116" s="50"/>
      <c r="D116" s="92"/>
      <c r="E116" s="106" t="str">
        <f>IFERROR(IF(C116="Search Extended List",INDEX(CASRN,MATCH(Products!D116,FGHG_List_Long,0)),INDEX(CASRN,MATCH(Products!C116:C265,FGHG_List_Long,0))),"")</f>
        <v/>
      </c>
      <c r="F116" s="91"/>
      <c r="G116" s="91"/>
      <c r="H116" s="91"/>
      <c r="I116" s="91"/>
      <c r="J116" s="9"/>
      <c r="K116" s="10"/>
      <c r="L116" s="94"/>
      <c r="M116" s="94"/>
      <c r="N116" s="91"/>
      <c r="O116" s="94"/>
      <c r="P116" s="91"/>
      <c r="Q116" s="9"/>
    </row>
    <row r="117" spans="1:17" x14ac:dyDescent="0.35">
      <c r="A117" s="145">
        <v>92</v>
      </c>
      <c r="B117" s="48"/>
      <c r="C117" s="50"/>
      <c r="D117" s="92"/>
      <c r="E117" s="106" t="str">
        <f>IFERROR(IF(C117="Search Extended List",INDEX(CASRN,MATCH(Products!D117,FGHG_List_Long,0)),INDEX(CASRN,MATCH(Products!C117:C266,FGHG_List_Long,0))),"")</f>
        <v/>
      </c>
      <c r="F117" s="91"/>
      <c r="G117" s="91"/>
      <c r="H117" s="91"/>
      <c r="I117" s="91"/>
      <c r="J117" s="9"/>
      <c r="K117" s="10"/>
      <c r="L117" s="94"/>
      <c r="M117" s="94"/>
      <c r="N117" s="91"/>
      <c r="O117" s="94"/>
      <c r="P117" s="91"/>
      <c r="Q117" s="9"/>
    </row>
    <row r="118" spans="1:17" x14ac:dyDescent="0.35">
      <c r="A118" s="145">
        <v>93</v>
      </c>
      <c r="B118" s="48"/>
      <c r="C118" s="50"/>
      <c r="D118" s="92"/>
      <c r="E118" s="106" t="str">
        <f>IFERROR(IF(C118="Search Extended List",INDEX(CASRN,MATCH(Products!D118,FGHG_List_Long,0)),INDEX(CASRN,MATCH(Products!C118:C267,FGHG_List_Long,0))),"")</f>
        <v/>
      </c>
      <c r="F118" s="91"/>
      <c r="G118" s="91"/>
      <c r="H118" s="91"/>
      <c r="I118" s="91"/>
      <c r="J118" s="9"/>
      <c r="K118" s="10"/>
      <c r="L118" s="94"/>
      <c r="M118" s="94"/>
      <c r="N118" s="91"/>
      <c r="O118" s="94"/>
      <c r="P118" s="91"/>
      <c r="Q118" s="9"/>
    </row>
    <row r="119" spans="1:17" x14ac:dyDescent="0.35">
      <c r="A119" s="145">
        <v>94</v>
      </c>
      <c r="B119" s="48"/>
      <c r="C119" s="50"/>
      <c r="D119" s="92"/>
      <c r="E119" s="106" t="str">
        <f>IFERROR(IF(C119="Search Extended List",INDEX(CASRN,MATCH(Products!D119,FGHG_List_Long,0)),INDEX(CASRN,MATCH(Products!C119:C268,FGHG_List_Long,0))),"")</f>
        <v/>
      </c>
      <c r="F119" s="91"/>
      <c r="G119" s="91"/>
      <c r="H119" s="91"/>
      <c r="I119" s="91"/>
      <c r="J119" s="9"/>
      <c r="K119" s="10"/>
      <c r="L119" s="94"/>
      <c r="M119" s="94"/>
      <c r="N119" s="91"/>
      <c r="O119" s="94"/>
      <c r="P119" s="91"/>
      <c r="Q119" s="9"/>
    </row>
    <row r="120" spans="1:17" x14ac:dyDescent="0.35">
      <c r="A120" s="145">
        <v>95</v>
      </c>
      <c r="B120" s="48"/>
      <c r="C120" s="50"/>
      <c r="D120" s="92"/>
      <c r="E120" s="106" t="str">
        <f>IFERROR(IF(C120="Search Extended List",INDEX(CASRN,MATCH(Products!D120,FGHG_List_Long,0)),INDEX(CASRN,MATCH(Products!C120:C269,FGHG_List_Long,0))),"")</f>
        <v/>
      </c>
      <c r="F120" s="91"/>
      <c r="G120" s="91"/>
      <c r="H120" s="91"/>
      <c r="I120" s="91"/>
      <c r="J120" s="9"/>
      <c r="K120" s="10"/>
      <c r="L120" s="94"/>
      <c r="M120" s="94"/>
      <c r="N120" s="91"/>
      <c r="O120" s="94"/>
      <c r="P120" s="91"/>
      <c r="Q120" s="9"/>
    </row>
    <row r="121" spans="1:17" x14ac:dyDescent="0.35">
      <c r="A121" s="145">
        <v>96</v>
      </c>
      <c r="B121" s="48"/>
      <c r="C121" s="50"/>
      <c r="D121" s="92"/>
      <c r="E121" s="106" t="str">
        <f>IFERROR(IF(C121="Search Extended List",INDEX(CASRN,MATCH(Products!D121,FGHG_List_Long,0)),INDEX(CASRN,MATCH(Products!C121:C270,FGHG_List_Long,0))),"")</f>
        <v/>
      </c>
      <c r="F121" s="91"/>
      <c r="G121" s="91"/>
      <c r="H121" s="91"/>
      <c r="I121" s="91"/>
      <c r="J121" s="9"/>
      <c r="K121" s="10"/>
      <c r="L121" s="94"/>
      <c r="M121" s="94"/>
      <c r="N121" s="91"/>
      <c r="O121" s="94"/>
      <c r="P121" s="91"/>
      <c r="Q121" s="9"/>
    </row>
    <row r="122" spans="1:17" x14ac:dyDescent="0.35">
      <c r="A122" s="145">
        <v>97</v>
      </c>
      <c r="B122" s="48"/>
      <c r="C122" s="50"/>
      <c r="D122" s="92"/>
      <c r="E122" s="106" t="str">
        <f>IFERROR(IF(C122="Search Extended List",INDEX(CASRN,MATCH(Products!D122,FGHG_List_Long,0)),INDEX(CASRN,MATCH(Products!C122:C271,FGHG_List_Long,0))),"")</f>
        <v/>
      </c>
      <c r="F122" s="91"/>
      <c r="G122" s="91"/>
      <c r="H122" s="91"/>
      <c r="I122" s="91"/>
      <c r="J122" s="9"/>
      <c r="K122" s="10"/>
      <c r="L122" s="94"/>
      <c r="M122" s="94"/>
      <c r="N122" s="91"/>
      <c r="O122" s="94"/>
      <c r="P122" s="91"/>
      <c r="Q122" s="9"/>
    </row>
    <row r="123" spans="1:17" x14ac:dyDescent="0.35">
      <c r="A123" s="145">
        <v>98</v>
      </c>
      <c r="B123" s="48"/>
      <c r="C123" s="50"/>
      <c r="D123" s="92"/>
      <c r="E123" s="106" t="str">
        <f>IFERROR(IF(C123="Search Extended List",INDEX(CASRN,MATCH(Products!D123,FGHG_List_Long,0)),INDEX(CASRN,MATCH(Products!C123:C272,FGHG_List_Long,0))),"")</f>
        <v/>
      </c>
      <c r="F123" s="91"/>
      <c r="G123" s="91"/>
      <c r="H123" s="91"/>
      <c r="I123" s="91"/>
      <c r="J123" s="9"/>
      <c r="K123" s="10"/>
      <c r="L123" s="94"/>
      <c r="M123" s="94"/>
      <c r="N123" s="91"/>
      <c r="O123" s="94"/>
      <c r="P123" s="91"/>
      <c r="Q123" s="9"/>
    </row>
    <row r="124" spans="1:17" x14ac:dyDescent="0.35">
      <c r="A124" s="145">
        <v>99</v>
      </c>
      <c r="B124" s="48"/>
      <c r="C124" s="50"/>
      <c r="D124" s="92"/>
      <c r="E124" s="106" t="str">
        <f>IFERROR(IF(C124="Search Extended List",INDEX(CASRN,MATCH(Products!D124,FGHG_List_Long,0)),INDEX(CASRN,MATCH(Products!C124:C273,FGHG_List_Long,0))),"")</f>
        <v/>
      </c>
      <c r="F124" s="91"/>
      <c r="G124" s="91"/>
      <c r="H124" s="91"/>
      <c r="I124" s="91"/>
      <c r="J124" s="9"/>
      <c r="K124" s="10"/>
      <c r="L124" s="94"/>
      <c r="M124" s="94"/>
      <c r="N124" s="91"/>
      <c r="O124" s="94"/>
      <c r="P124" s="91"/>
      <c r="Q124" s="9"/>
    </row>
    <row r="125" spans="1:17" x14ac:dyDescent="0.35">
      <c r="A125" s="145">
        <v>100</v>
      </c>
      <c r="B125" s="48"/>
      <c r="C125" s="50"/>
      <c r="D125" s="92"/>
      <c r="E125" s="106" t="str">
        <f>IFERROR(IF(C125="Search Extended List",INDEX(CASRN,MATCH(Products!D125,FGHG_List_Long,0)),INDEX(CASRN,MATCH(Products!C125:C274,FGHG_List_Long,0))),"")</f>
        <v/>
      </c>
      <c r="F125" s="91"/>
      <c r="G125" s="91"/>
      <c r="H125" s="91"/>
      <c r="I125" s="91"/>
      <c r="J125" s="9"/>
      <c r="K125" s="10"/>
      <c r="L125" s="94"/>
      <c r="M125" s="94"/>
      <c r="N125" s="91"/>
      <c r="O125" s="94"/>
      <c r="P125" s="91"/>
      <c r="Q125" s="9"/>
    </row>
    <row r="126" spans="1:17" x14ac:dyDescent="0.35">
      <c r="A126" s="145">
        <v>101</v>
      </c>
      <c r="B126" s="48"/>
      <c r="C126" s="50"/>
      <c r="D126" s="92"/>
      <c r="E126" s="106" t="str">
        <f>IFERROR(IF(C126="Search Extended List",INDEX(CASRN,MATCH(Products!D126,FGHG_List_Long,0)),INDEX(CASRN,MATCH(Products!C126:C275,FGHG_List_Long,0))),"")</f>
        <v/>
      </c>
      <c r="F126" s="91"/>
      <c r="G126" s="91"/>
      <c r="H126" s="91"/>
      <c r="I126" s="91"/>
      <c r="J126" s="9"/>
      <c r="K126" s="10"/>
      <c r="L126" s="94"/>
      <c r="M126" s="94"/>
      <c r="N126" s="91"/>
      <c r="O126" s="94"/>
      <c r="P126" s="91"/>
      <c r="Q126" s="9"/>
    </row>
    <row r="127" spans="1:17" x14ac:dyDescent="0.35">
      <c r="A127" s="145">
        <v>102</v>
      </c>
      <c r="B127" s="48"/>
      <c r="C127" s="50"/>
      <c r="D127" s="92"/>
      <c r="E127" s="106" t="str">
        <f>IFERROR(IF(C127="Search Extended List",INDEX(CASRN,MATCH(Products!D127,FGHG_List_Long,0)),INDEX(CASRN,MATCH(Products!C127:C276,FGHG_List_Long,0))),"")</f>
        <v/>
      </c>
      <c r="F127" s="91"/>
      <c r="G127" s="91"/>
      <c r="H127" s="91"/>
      <c r="I127" s="91"/>
      <c r="J127" s="9"/>
      <c r="K127" s="10"/>
      <c r="L127" s="94"/>
      <c r="M127" s="94"/>
      <c r="N127" s="91"/>
      <c r="O127" s="94"/>
      <c r="P127" s="91"/>
      <c r="Q127" s="9"/>
    </row>
    <row r="128" spans="1:17" x14ac:dyDescent="0.35">
      <c r="A128" s="145">
        <v>103</v>
      </c>
      <c r="B128" s="48"/>
      <c r="C128" s="50"/>
      <c r="D128" s="92"/>
      <c r="E128" s="106" t="str">
        <f>IFERROR(IF(C128="Search Extended List",INDEX(CASRN,MATCH(Products!D128,FGHG_List_Long,0)),INDEX(CASRN,MATCH(Products!C128:C277,FGHG_List_Long,0))),"")</f>
        <v/>
      </c>
      <c r="F128" s="91"/>
      <c r="G128" s="91"/>
      <c r="H128" s="91"/>
      <c r="I128" s="91"/>
      <c r="J128" s="9"/>
      <c r="K128" s="10"/>
      <c r="L128" s="94"/>
      <c r="M128" s="94"/>
      <c r="N128" s="91"/>
      <c r="O128" s="94"/>
      <c r="P128" s="91"/>
      <c r="Q128" s="9"/>
    </row>
    <row r="129" spans="1:17" x14ac:dyDescent="0.35">
      <c r="A129" s="145">
        <v>104</v>
      </c>
      <c r="B129" s="48"/>
      <c r="C129" s="50"/>
      <c r="D129" s="92"/>
      <c r="E129" s="106" t="str">
        <f>IFERROR(IF(C129="Search Extended List",INDEX(CASRN,MATCH(Products!D129,FGHG_List_Long,0)),INDEX(CASRN,MATCH(Products!C129:C278,FGHG_List_Long,0))),"")</f>
        <v/>
      </c>
      <c r="F129" s="91"/>
      <c r="G129" s="91"/>
      <c r="H129" s="91"/>
      <c r="I129" s="91"/>
      <c r="J129" s="9"/>
      <c r="K129" s="10"/>
      <c r="L129" s="94"/>
      <c r="M129" s="94"/>
      <c r="N129" s="91"/>
      <c r="O129" s="94"/>
      <c r="P129" s="91"/>
      <c r="Q129" s="9"/>
    </row>
    <row r="130" spans="1:17" x14ac:dyDescent="0.35">
      <c r="A130" s="145">
        <v>105</v>
      </c>
      <c r="B130" s="48"/>
      <c r="C130" s="50"/>
      <c r="D130" s="92"/>
      <c r="E130" s="106" t="str">
        <f>IFERROR(IF(C130="Search Extended List",INDEX(CASRN,MATCH(Products!D130,FGHG_List_Long,0)),INDEX(CASRN,MATCH(Products!C130:C279,FGHG_List_Long,0))),"")</f>
        <v/>
      </c>
      <c r="F130" s="91"/>
      <c r="G130" s="91"/>
      <c r="H130" s="91"/>
      <c r="I130" s="91"/>
      <c r="J130" s="9"/>
      <c r="K130" s="10"/>
      <c r="L130" s="94"/>
      <c r="M130" s="94"/>
      <c r="N130" s="91"/>
      <c r="O130" s="94"/>
      <c r="P130" s="91"/>
      <c r="Q130" s="9"/>
    </row>
    <row r="131" spans="1:17" x14ac:dyDescent="0.35">
      <c r="A131" s="145">
        <v>106</v>
      </c>
      <c r="B131" s="48"/>
      <c r="C131" s="50"/>
      <c r="D131" s="92"/>
      <c r="E131" s="106" t="str">
        <f>IFERROR(IF(C131="Search Extended List",INDEX(CASRN,MATCH(Products!D131,FGHG_List_Long,0)),INDEX(CASRN,MATCH(Products!C131:C280,FGHG_List_Long,0))),"")</f>
        <v/>
      </c>
      <c r="F131" s="91"/>
      <c r="G131" s="91"/>
      <c r="H131" s="91"/>
      <c r="I131" s="91"/>
      <c r="J131" s="9"/>
      <c r="K131" s="10"/>
      <c r="L131" s="94"/>
      <c r="M131" s="94"/>
      <c r="N131" s="91"/>
      <c r="O131" s="94"/>
      <c r="P131" s="91"/>
      <c r="Q131" s="9"/>
    </row>
    <row r="132" spans="1:17" x14ac:dyDescent="0.35">
      <c r="A132" s="145">
        <v>107</v>
      </c>
      <c r="B132" s="48"/>
      <c r="C132" s="50"/>
      <c r="D132" s="92"/>
      <c r="E132" s="106" t="str">
        <f>IFERROR(IF(C132="Search Extended List",INDEX(CASRN,MATCH(Products!D132,FGHG_List_Long,0)),INDEX(CASRN,MATCH(Products!C132:C281,FGHG_List_Long,0))),"")</f>
        <v/>
      </c>
      <c r="F132" s="91"/>
      <c r="G132" s="91"/>
      <c r="H132" s="91"/>
      <c r="I132" s="91"/>
      <c r="J132" s="9"/>
      <c r="K132" s="10"/>
      <c r="L132" s="94"/>
      <c r="M132" s="94"/>
      <c r="N132" s="91"/>
      <c r="O132" s="94"/>
      <c r="P132" s="91"/>
      <c r="Q132" s="9"/>
    </row>
    <row r="133" spans="1:17" x14ac:dyDescent="0.35">
      <c r="A133" s="145">
        <v>108</v>
      </c>
      <c r="B133" s="48"/>
      <c r="C133" s="50"/>
      <c r="D133" s="92"/>
      <c r="E133" s="106" t="str">
        <f>IFERROR(IF(C133="Search Extended List",INDEX(CASRN,MATCH(Products!D133,FGHG_List_Long,0)),INDEX(CASRN,MATCH(Products!C133:C282,FGHG_List_Long,0))),"")</f>
        <v/>
      </c>
      <c r="F133" s="91"/>
      <c r="G133" s="91"/>
      <c r="H133" s="91"/>
      <c r="I133" s="91"/>
      <c r="J133" s="9"/>
      <c r="K133" s="10"/>
      <c r="L133" s="94"/>
      <c r="M133" s="94"/>
      <c r="N133" s="91"/>
      <c r="O133" s="94"/>
      <c r="P133" s="91"/>
      <c r="Q133" s="9"/>
    </row>
    <row r="134" spans="1:17" x14ac:dyDescent="0.35">
      <c r="A134" s="145">
        <v>109</v>
      </c>
      <c r="B134" s="48"/>
      <c r="C134" s="50"/>
      <c r="D134" s="92"/>
      <c r="E134" s="106" t="str">
        <f>IFERROR(IF(C134="Search Extended List",INDEX(CASRN,MATCH(Products!D134,FGHG_List_Long,0)),INDEX(CASRN,MATCH(Products!C134:C283,FGHG_List_Long,0))),"")</f>
        <v/>
      </c>
      <c r="F134" s="91"/>
      <c r="G134" s="91"/>
      <c r="H134" s="91"/>
      <c r="I134" s="91"/>
      <c r="J134" s="9"/>
      <c r="K134" s="10"/>
      <c r="L134" s="94"/>
      <c r="M134" s="94"/>
      <c r="N134" s="91"/>
      <c r="O134" s="94"/>
      <c r="P134" s="91"/>
      <c r="Q134" s="9"/>
    </row>
    <row r="135" spans="1:17" x14ac:dyDescent="0.35">
      <c r="A135" s="145">
        <v>110</v>
      </c>
      <c r="B135" s="48"/>
      <c r="C135" s="50"/>
      <c r="D135" s="92"/>
      <c r="E135" s="106" t="str">
        <f>IFERROR(IF(C135="Search Extended List",INDEX(CASRN,MATCH(Products!D135,FGHG_List_Long,0)),INDEX(CASRN,MATCH(Products!C135:C284,FGHG_List_Long,0))),"")</f>
        <v/>
      </c>
      <c r="F135" s="91"/>
      <c r="G135" s="91"/>
      <c r="H135" s="91"/>
      <c r="I135" s="91"/>
      <c r="J135" s="9"/>
      <c r="K135" s="10"/>
      <c r="L135" s="94"/>
      <c r="M135" s="94"/>
      <c r="N135" s="91"/>
      <c r="O135" s="94"/>
      <c r="P135" s="91"/>
      <c r="Q135" s="9"/>
    </row>
    <row r="136" spans="1:17" x14ac:dyDescent="0.35">
      <c r="A136" s="145">
        <v>111</v>
      </c>
      <c r="B136" s="48"/>
      <c r="C136" s="50"/>
      <c r="D136" s="92"/>
      <c r="E136" s="106" t="str">
        <f>IFERROR(IF(C136="Search Extended List",INDEX(CASRN,MATCH(Products!D136,FGHG_List_Long,0)),INDEX(CASRN,MATCH(Products!C136:C285,FGHG_List_Long,0))),"")</f>
        <v/>
      </c>
      <c r="F136" s="91"/>
      <c r="G136" s="91"/>
      <c r="H136" s="91"/>
      <c r="I136" s="91"/>
      <c r="J136" s="9"/>
      <c r="K136" s="10"/>
      <c r="L136" s="94"/>
      <c r="M136" s="94"/>
      <c r="N136" s="91"/>
      <c r="O136" s="94"/>
      <c r="P136" s="91"/>
      <c r="Q136" s="9"/>
    </row>
    <row r="137" spans="1:17" x14ac:dyDescent="0.35">
      <c r="A137" s="145">
        <v>112</v>
      </c>
      <c r="B137" s="48"/>
      <c r="C137" s="50"/>
      <c r="D137" s="92"/>
      <c r="E137" s="106" t="str">
        <f>IFERROR(IF(C137="Search Extended List",INDEX(CASRN,MATCH(Products!D137,FGHG_List_Long,0)),INDEX(CASRN,MATCH(Products!C137:C286,FGHG_List_Long,0))),"")</f>
        <v/>
      </c>
      <c r="F137" s="91"/>
      <c r="G137" s="91"/>
      <c r="H137" s="91"/>
      <c r="I137" s="91"/>
      <c r="J137" s="9"/>
      <c r="K137" s="10"/>
      <c r="L137" s="94"/>
      <c r="M137" s="94"/>
      <c r="N137" s="91"/>
      <c r="O137" s="94"/>
      <c r="P137" s="91"/>
      <c r="Q137" s="9"/>
    </row>
    <row r="138" spans="1:17" x14ac:dyDescent="0.35">
      <c r="A138" s="145">
        <v>113</v>
      </c>
      <c r="B138" s="48"/>
      <c r="C138" s="50"/>
      <c r="D138" s="92"/>
      <c r="E138" s="106" t="str">
        <f>IFERROR(IF(C138="Search Extended List",INDEX(CASRN,MATCH(Products!D138,FGHG_List_Long,0)),INDEX(CASRN,MATCH(Products!C138:C287,FGHG_List_Long,0))),"")</f>
        <v/>
      </c>
      <c r="F138" s="91"/>
      <c r="G138" s="91"/>
      <c r="H138" s="91"/>
      <c r="I138" s="91"/>
      <c r="J138" s="9"/>
      <c r="K138" s="10"/>
      <c r="L138" s="94"/>
      <c r="M138" s="94"/>
      <c r="N138" s="91"/>
      <c r="O138" s="94"/>
      <c r="P138" s="91"/>
      <c r="Q138" s="9"/>
    </row>
    <row r="139" spans="1:17" x14ac:dyDescent="0.35">
      <c r="A139" s="145">
        <v>114</v>
      </c>
      <c r="B139" s="48"/>
      <c r="C139" s="50"/>
      <c r="D139" s="92"/>
      <c r="E139" s="106" t="str">
        <f>IFERROR(IF(C139="Search Extended List",INDEX(CASRN,MATCH(Products!D139,FGHG_List_Long,0)),INDEX(CASRN,MATCH(Products!C139:C288,FGHG_List_Long,0))),"")</f>
        <v/>
      </c>
      <c r="F139" s="91"/>
      <c r="G139" s="91"/>
      <c r="H139" s="91"/>
      <c r="I139" s="91"/>
      <c r="J139" s="9"/>
      <c r="K139" s="10"/>
      <c r="L139" s="94"/>
      <c r="M139" s="94"/>
      <c r="N139" s="91"/>
      <c r="O139" s="94"/>
      <c r="P139" s="91"/>
      <c r="Q139" s="9"/>
    </row>
    <row r="140" spans="1:17" x14ac:dyDescent="0.35">
      <c r="A140" s="145">
        <v>115</v>
      </c>
      <c r="B140" s="48"/>
      <c r="C140" s="50"/>
      <c r="D140" s="92"/>
      <c r="E140" s="106" t="str">
        <f>IFERROR(IF(C140="Search Extended List",INDEX(CASRN,MATCH(Products!D140,FGHG_List_Long,0)),INDEX(CASRN,MATCH(Products!C140:C289,FGHG_List_Long,0))),"")</f>
        <v/>
      </c>
      <c r="F140" s="91"/>
      <c r="G140" s="91"/>
      <c r="H140" s="91"/>
      <c r="I140" s="91"/>
      <c r="J140" s="9"/>
      <c r="K140" s="10"/>
      <c r="L140" s="94"/>
      <c r="M140" s="94"/>
      <c r="N140" s="91"/>
      <c r="O140" s="94"/>
      <c r="P140" s="91"/>
      <c r="Q140" s="9"/>
    </row>
    <row r="141" spans="1:17" x14ac:dyDescent="0.35">
      <c r="A141" s="145">
        <v>116</v>
      </c>
      <c r="B141" s="48"/>
      <c r="C141" s="50"/>
      <c r="D141" s="92"/>
      <c r="E141" s="106" t="str">
        <f>IFERROR(IF(C141="Search Extended List",INDEX(CASRN,MATCH(Products!D141,FGHG_List_Long,0)),INDEX(CASRN,MATCH(Products!C141:C290,FGHG_List_Long,0))),"")</f>
        <v/>
      </c>
      <c r="F141" s="91"/>
      <c r="G141" s="91"/>
      <c r="H141" s="91"/>
      <c r="I141" s="91"/>
      <c r="J141" s="9"/>
      <c r="K141" s="10"/>
      <c r="L141" s="94"/>
      <c r="M141" s="94"/>
      <c r="N141" s="91"/>
      <c r="O141" s="94"/>
      <c r="P141" s="91"/>
      <c r="Q141" s="9"/>
    </row>
    <row r="142" spans="1:17" x14ac:dyDescent="0.35">
      <c r="A142" s="145">
        <v>117</v>
      </c>
      <c r="B142" s="48"/>
      <c r="C142" s="50"/>
      <c r="D142" s="92"/>
      <c r="E142" s="106" t="str">
        <f>IFERROR(IF(C142="Search Extended List",INDEX(CASRN,MATCH(Products!D142,FGHG_List_Long,0)),INDEX(CASRN,MATCH(Products!C142:C291,FGHG_List_Long,0))),"")</f>
        <v/>
      </c>
      <c r="F142" s="91"/>
      <c r="G142" s="91"/>
      <c r="H142" s="91"/>
      <c r="I142" s="91"/>
      <c r="J142" s="9"/>
      <c r="K142" s="10"/>
      <c r="L142" s="94"/>
      <c r="M142" s="94"/>
      <c r="N142" s="91"/>
      <c r="O142" s="94"/>
      <c r="P142" s="91"/>
      <c r="Q142" s="9"/>
    </row>
    <row r="143" spans="1:17" x14ac:dyDescent="0.35">
      <c r="A143" s="145">
        <v>118</v>
      </c>
      <c r="B143" s="48"/>
      <c r="C143" s="50"/>
      <c r="D143" s="92"/>
      <c r="E143" s="106" t="str">
        <f>IFERROR(IF(C143="Search Extended List",INDEX(CASRN,MATCH(Products!D143,FGHG_List_Long,0)),INDEX(CASRN,MATCH(Products!C143:C292,FGHG_List_Long,0))),"")</f>
        <v/>
      </c>
      <c r="F143" s="91"/>
      <c r="G143" s="91"/>
      <c r="H143" s="91"/>
      <c r="I143" s="91"/>
      <c r="J143" s="9"/>
      <c r="K143" s="10"/>
      <c r="L143" s="94"/>
      <c r="M143" s="94"/>
      <c r="N143" s="91"/>
      <c r="O143" s="94"/>
      <c r="P143" s="91"/>
      <c r="Q143" s="9"/>
    </row>
    <row r="144" spans="1:17" x14ac:dyDescent="0.35">
      <c r="A144" s="145">
        <v>119</v>
      </c>
      <c r="B144" s="48"/>
      <c r="C144" s="50"/>
      <c r="D144" s="92"/>
      <c r="E144" s="106" t="str">
        <f>IFERROR(IF(C144="Search Extended List",INDEX(CASRN,MATCH(Products!D144,FGHG_List_Long,0)),INDEX(CASRN,MATCH(Products!C144:C293,FGHG_List_Long,0))),"")</f>
        <v/>
      </c>
      <c r="F144" s="91"/>
      <c r="G144" s="91"/>
      <c r="H144" s="91"/>
      <c r="I144" s="91"/>
      <c r="J144" s="9"/>
      <c r="K144" s="10"/>
      <c r="L144" s="94"/>
      <c r="M144" s="94"/>
      <c r="N144" s="91"/>
      <c r="O144" s="94"/>
      <c r="P144" s="91"/>
      <c r="Q144" s="9"/>
    </row>
    <row r="145" spans="1:17" x14ac:dyDescent="0.35">
      <c r="A145" s="145">
        <v>120</v>
      </c>
      <c r="B145" s="48"/>
      <c r="C145" s="50"/>
      <c r="D145" s="92"/>
      <c r="E145" s="106" t="str">
        <f>IFERROR(IF(C145="Search Extended List",INDEX(CASRN,MATCH(Products!D145,FGHG_List_Long,0)),INDEX(CASRN,MATCH(Products!C145:C294,FGHG_List_Long,0))),"")</f>
        <v/>
      </c>
      <c r="F145" s="91"/>
      <c r="G145" s="91"/>
      <c r="H145" s="91"/>
      <c r="I145" s="91"/>
      <c r="J145" s="9"/>
      <c r="K145" s="10"/>
      <c r="L145" s="94"/>
      <c r="M145" s="94"/>
      <c r="N145" s="91"/>
      <c r="O145" s="94"/>
      <c r="P145" s="91"/>
      <c r="Q145" s="9"/>
    </row>
    <row r="146" spans="1:17" x14ac:dyDescent="0.35">
      <c r="A146" s="145">
        <v>121</v>
      </c>
      <c r="B146" s="48"/>
      <c r="C146" s="50"/>
      <c r="D146" s="92"/>
      <c r="E146" s="106" t="str">
        <f>IFERROR(IF(C146="Search Extended List",INDEX(CASRN,MATCH(Products!D146,FGHG_List_Long,0)),INDEX(CASRN,MATCH(Products!C146:C295,FGHG_List_Long,0))),"")</f>
        <v/>
      </c>
      <c r="F146" s="91"/>
      <c r="G146" s="91"/>
      <c r="H146" s="91"/>
      <c r="I146" s="91"/>
      <c r="J146" s="9"/>
      <c r="K146" s="10"/>
      <c r="L146" s="94"/>
      <c r="M146" s="94"/>
      <c r="N146" s="91"/>
      <c r="O146" s="94"/>
      <c r="P146" s="91"/>
      <c r="Q146" s="9"/>
    </row>
    <row r="147" spans="1:17" x14ac:dyDescent="0.35">
      <c r="A147" s="145">
        <v>122</v>
      </c>
      <c r="B147" s="48"/>
      <c r="C147" s="50"/>
      <c r="D147" s="92"/>
      <c r="E147" s="106" t="str">
        <f>IFERROR(IF(C147="Search Extended List",INDEX(CASRN,MATCH(Products!D147,FGHG_List_Long,0)),INDEX(CASRN,MATCH(Products!C147:C296,FGHG_List_Long,0))),"")</f>
        <v/>
      </c>
      <c r="F147" s="91"/>
      <c r="G147" s="91"/>
      <c r="H147" s="91"/>
      <c r="I147" s="91"/>
      <c r="J147" s="9"/>
      <c r="K147" s="10"/>
      <c r="L147" s="94"/>
      <c r="M147" s="94"/>
      <c r="N147" s="91"/>
      <c r="O147" s="94"/>
      <c r="P147" s="91"/>
      <c r="Q147" s="9"/>
    </row>
    <row r="148" spans="1:17" x14ac:dyDescent="0.35">
      <c r="A148" s="145">
        <v>123</v>
      </c>
      <c r="B148" s="48"/>
      <c r="C148" s="50"/>
      <c r="D148" s="92"/>
      <c r="E148" s="106" t="str">
        <f>IFERROR(IF(C148="Search Extended List",INDEX(CASRN,MATCH(Products!D148,FGHG_List_Long,0)),INDEX(CASRN,MATCH(Products!C148:C297,FGHG_List_Long,0))),"")</f>
        <v/>
      </c>
      <c r="F148" s="91"/>
      <c r="G148" s="91"/>
      <c r="H148" s="91"/>
      <c r="I148" s="91"/>
      <c r="J148" s="9"/>
      <c r="K148" s="10"/>
      <c r="L148" s="94"/>
      <c r="M148" s="94"/>
      <c r="N148" s="91"/>
      <c r="O148" s="94"/>
      <c r="P148" s="91"/>
      <c r="Q148" s="9"/>
    </row>
    <row r="149" spans="1:17" x14ac:dyDescent="0.35">
      <c r="A149" s="145">
        <v>124</v>
      </c>
      <c r="B149" s="48"/>
      <c r="C149" s="50"/>
      <c r="D149" s="92"/>
      <c r="E149" s="106" t="str">
        <f>IFERROR(IF(C149="Search Extended List",INDEX(CASRN,MATCH(Products!D149,FGHG_List_Long,0)),INDEX(CASRN,MATCH(Products!C149:C298,FGHG_List_Long,0))),"")</f>
        <v/>
      </c>
      <c r="F149" s="91"/>
      <c r="G149" s="91"/>
      <c r="H149" s="91"/>
      <c r="I149" s="91"/>
      <c r="J149" s="9"/>
      <c r="K149" s="10"/>
      <c r="L149" s="94"/>
      <c r="M149" s="94"/>
      <c r="N149" s="91"/>
      <c r="O149" s="94"/>
      <c r="P149" s="91"/>
      <c r="Q149" s="9"/>
    </row>
    <row r="150" spans="1:17" x14ac:dyDescent="0.35">
      <c r="A150" s="145">
        <v>125</v>
      </c>
      <c r="B150" s="48"/>
      <c r="C150" s="50"/>
      <c r="D150" s="92"/>
      <c r="E150" s="106" t="str">
        <f>IFERROR(IF(C150="Search Extended List",INDEX(CASRN,MATCH(Products!D150,FGHG_List_Long,0)),INDEX(CASRN,MATCH(Products!C150:C299,FGHG_List_Long,0))),"")</f>
        <v/>
      </c>
      <c r="F150" s="91"/>
      <c r="G150" s="91"/>
      <c r="H150" s="91"/>
      <c r="I150" s="91"/>
      <c r="J150" s="9"/>
      <c r="K150" s="10"/>
      <c r="L150" s="94"/>
      <c r="M150" s="94"/>
      <c r="N150" s="91"/>
      <c r="O150" s="94"/>
      <c r="P150" s="91"/>
      <c r="Q150" s="9"/>
    </row>
    <row r="151" spans="1:17" x14ac:dyDescent="0.35">
      <c r="A151" s="145">
        <v>126</v>
      </c>
      <c r="B151" s="48"/>
      <c r="C151" s="50"/>
      <c r="D151" s="92"/>
      <c r="E151" s="106" t="str">
        <f>IFERROR(IF(C151="Search Extended List",INDEX(CASRN,MATCH(Products!D151,FGHG_List_Long,0)),INDEX(CASRN,MATCH(Products!C151:C300,FGHG_List_Long,0))),"")</f>
        <v/>
      </c>
      <c r="F151" s="91"/>
      <c r="G151" s="91"/>
      <c r="H151" s="91"/>
      <c r="I151" s="91"/>
      <c r="J151" s="9"/>
      <c r="K151" s="10"/>
      <c r="L151" s="94"/>
      <c r="M151" s="94"/>
      <c r="N151" s="91"/>
      <c r="O151" s="94"/>
      <c r="P151" s="91"/>
      <c r="Q151" s="9"/>
    </row>
    <row r="152" spans="1:17" x14ac:dyDescent="0.35">
      <c r="A152" s="145">
        <v>127</v>
      </c>
      <c r="B152" s="48"/>
      <c r="C152" s="50"/>
      <c r="D152" s="92"/>
      <c r="E152" s="106" t="str">
        <f>IFERROR(IF(C152="Search Extended List",INDEX(CASRN,MATCH(Products!D152,FGHG_List_Long,0)),INDEX(CASRN,MATCH(Products!C152:C301,FGHG_List_Long,0))),"")</f>
        <v/>
      </c>
      <c r="F152" s="91"/>
      <c r="G152" s="91"/>
      <c r="H152" s="91"/>
      <c r="I152" s="91"/>
      <c r="J152" s="9"/>
      <c r="K152" s="10"/>
      <c r="L152" s="94"/>
      <c r="M152" s="94"/>
      <c r="N152" s="91"/>
      <c r="O152" s="94"/>
      <c r="P152" s="91"/>
      <c r="Q152" s="9"/>
    </row>
    <row r="153" spans="1:17" x14ac:dyDescent="0.35">
      <c r="A153" s="145">
        <v>128</v>
      </c>
      <c r="B153" s="48"/>
      <c r="C153" s="50"/>
      <c r="D153" s="92"/>
      <c r="E153" s="106" t="str">
        <f>IFERROR(IF(C153="Search Extended List",INDEX(CASRN,MATCH(Products!D153,FGHG_List_Long,0)),INDEX(CASRN,MATCH(Products!C153:C302,FGHG_List_Long,0))),"")</f>
        <v/>
      </c>
      <c r="F153" s="91"/>
      <c r="G153" s="91"/>
      <c r="H153" s="91"/>
      <c r="I153" s="91"/>
      <c r="J153" s="9"/>
      <c r="K153" s="10"/>
      <c r="L153" s="94"/>
      <c r="M153" s="94"/>
      <c r="N153" s="91"/>
      <c r="O153" s="94"/>
      <c r="P153" s="91"/>
      <c r="Q153" s="9"/>
    </row>
    <row r="154" spans="1:17" x14ac:dyDescent="0.35">
      <c r="A154" s="145">
        <v>129</v>
      </c>
      <c r="B154" s="48"/>
      <c r="C154" s="50"/>
      <c r="D154" s="92"/>
      <c r="E154" s="106" t="str">
        <f>IFERROR(IF(C154="Search Extended List",INDEX(CASRN,MATCH(Products!D154,FGHG_List_Long,0)),INDEX(CASRN,MATCH(Products!C154:C303,FGHG_List_Long,0))),"")</f>
        <v/>
      </c>
      <c r="F154" s="91"/>
      <c r="G154" s="91"/>
      <c r="H154" s="91"/>
      <c r="I154" s="91"/>
      <c r="J154" s="9"/>
      <c r="K154" s="10"/>
      <c r="L154" s="94"/>
      <c r="M154" s="94"/>
      <c r="N154" s="91"/>
      <c r="O154" s="94"/>
      <c r="P154" s="91"/>
      <c r="Q154" s="9"/>
    </row>
    <row r="155" spans="1:17" x14ac:dyDescent="0.35">
      <c r="A155" s="145">
        <v>130</v>
      </c>
      <c r="B155" s="48"/>
      <c r="C155" s="50"/>
      <c r="D155" s="92"/>
      <c r="E155" s="106" t="str">
        <f>IFERROR(IF(C155="Search Extended List",INDEX(CASRN,MATCH(Products!D155,FGHG_List_Long,0)),INDEX(CASRN,MATCH(Products!C155:C304,FGHG_List_Long,0))),"")</f>
        <v/>
      </c>
      <c r="F155" s="91"/>
      <c r="G155" s="91"/>
      <c r="H155" s="91"/>
      <c r="I155" s="91"/>
      <c r="J155" s="9"/>
      <c r="K155" s="10"/>
      <c r="L155" s="94"/>
      <c r="M155" s="94"/>
      <c r="N155" s="91"/>
      <c r="O155" s="94"/>
      <c r="P155" s="91"/>
      <c r="Q155" s="9"/>
    </row>
    <row r="156" spans="1:17" x14ac:dyDescent="0.35">
      <c r="A156" s="145">
        <v>131</v>
      </c>
      <c r="B156" s="48"/>
      <c r="C156" s="50"/>
      <c r="D156" s="92"/>
      <c r="E156" s="106" t="str">
        <f>IFERROR(IF(C156="Search Extended List",INDEX(CASRN,MATCH(Products!D156,FGHG_List_Long,0)),INDEX(CASRN,MATCH(Products!C156:C305,FGHG_List_Long,0))),"")</f>
        <v/>
      </c>
      <c r="F156" s="91"/>
      <c r="G156" s="91"/>
      <c r="H156" s="91"/>
      <c r="I156" s="91"/>
      <c r="J156" s="9"/>
      <c r="K156" s="10"/>
      <c r="L156" s="94"/>
      <c r="M156" s="94"/>
      <c r="N156" s="91"/>
      <c r="O156" s="94"/>
      <c r="P156" s="91"/>
      <c r="Q156" s="9"/>
    </row>
    <row r="157" spans="1:17" x14ac:dyDescent="0.35">
      <c r="A157" s="145">
        <v>132</v>
      </c>
      <c r="B157" s="48"/>
      <c r="C157" s="50"/>
      <c r="D157" s="92"/>
      <c r="E157" s="106" t="str">
        <f>IFERROR(IF(C157="Search Extended List",INDEX(CASRN,MATCH(Products!D157,FGHG_List_Long,0)),INDEX(CASRN,MATCH(Products!C157:C306,FGHG_List_Long,0))),"")</f>
        <v/>
      </c>
      <c r="F157" s="91"/>
      <c r="G157" s="91"/>
      <c r="H157" s="91"/>
      <c r="I157" s="91"/>
      <c r="J157" s="9"/>
      <c r="K157" s="10"/>
      <c r="L157" s="94"/>
      <c r="M157" s="94"/>
      <c r="N157" s="91"/>
      <c r="O157" s="94"/>
      <c r="P157" s="91"/>
      <c r="Q157" s="9"/>
    </row>
    <row r="158" spans="1:17" x14ac:dyDescent="0.35">
      <c r="A158" s="145">
        <v>133</v>
      </c>
      <c r="B158" s="48"/>
      <c r="C158" s="50"/>
      <c r="D158" s="92"/>
      <c r="E158" s="106" t="str">
        <f>IFERROR(IF(C158="Search Extended List",INDEX(CASRN,MATCH(Products!D158,FGHG_List_Long,0)),INDEX(CASRN,MATCH(Products!C158:C307,FGHG_List_Long,0))),"")</f>
        <v/>
      </c>
      <c r="F158" s="91"/>
      <c r="G158" s="91"/>
      <c r="H158" s="91"/>
      <c r="I158" s="91"/>
      <c r="J158" s="9"/>
      <c r="K158" s="10"/>
      <c r="L158" s="94"/>
      <c r="M158" s="94"/>
      <c r="N158" s="91"/>
      <c r="O158" s="94"/>
      <c r="P158" s="91"/>
      <c r="Q158" s="9"/>
    </row>
    <row r="159" spans="1:17" x14ac:dyDescent="0.35">
      <c r="A159" s="145">
        <v>134</v>
      </c>
      <c r="B159" s="48"/>
      <c r="C159" s="50"/>
      <c r="D159" s="92"/>
      <c r="E159" s="106" t="str">
        <f>IFERROR(IF(C159="Search Extended List",INDEX(CASRN,MATCH(Products!D159,FGHG_List_Long,0)),INDEX(CASRN,MATCH(Products!C159:C308,FGHG_List_Long,0))),"")</f>
        <v/>
      </c>
      <c r="F159" s="91"/>
      <c r="G159" s="91"/>
      <c r="H159" s="91"/>
      <c r="I159" s="91"/>
      <c r="J159" s="9"/>
      <c r="K159" s="10"/>
      <c r="L159" s="94"/>
      <c r="M159" s="94"/>
      <c r="N159" s="91"/>
      <c r="O159" s="94"/>
      <c r="P159" s="91"/>
      <c r="Q159" s="9"/>
    </row>
    <row r="160" spans="1:17" x14ac:dyDescent="0.35">
      <c r="A160" s="145">
        <v>135</v>
      </c>
      <c r="B160" s="48"/>
      <c r="C160" s="50"/>
      <c r="D160" s="92"/>
      <c r="E160" s="106" t="str">
        <f>IFERROR(IF(C160="Search Extended List",INDEX(CASRN,MATCH(Products!D160,FGHG_List_Long,0)),INDEX(CASRN,MATCH(Products!C160:C309,FGHG_List_Long,0))),"")</f>
        <v/>
      </c>
      <c r="F160" s="91"/>
      <c r="G160" s="91"/>
      <c r="H160" s="91"/>
      <c r="I160" s="91"/>
      <c r="J160" s="9"/>
      <c r="K160" s="10"/>
      <c r="L160" s="94"/>
      <c r="M160" s="94"/>
      <c r="N160" s="91"/>
      <c r="O160" s="94"/>
      <c r="P160" s="91"/>
      <c r="Q160" s="9"/>
    </row>
    <row r="161" spans="1:17" x14ac:dyDescent="0.35">
      <c r="A161" s="145">
        <v>136</v>
      </c>
      <c r="B161" s="48"/>
      <c r="C161" s="50"/>
      <c r="D161" s="92"/>
      <c r="E161" s="106" t="str">
        <f>IFERROR(IF(C161="Search Extended List",INDEX(CASRN,MATCH(Products!D161,FGHG_List_Long,0)),INDEX(CASRN,MATCH(Products!C161:C310,FGHG_List_Long,0))),"")</f>
        <v/>
      </c>
      <c r="F161" s="91"/>
      <c r="G161" s="91"/>
      <c r="H161" s="91"/>
      <c r="I161" s="91"/>
      <c r="J161" s="9"/>
      <c r="K161" s="10"/>
      <c r="L161" s="94"/>
      <c r="M161" s="94"/>
      <c r="N161" s="91"/>
      <c r="O161" s="94"/>
      <c r="P161" s="91"/>
      <c r="Q161" s="9"/>
    </row>
    <row r="162" spans="1:17" x14ac:dyDescent="0.35">
      <c r="A162" s="145">
        <v>137</v>
      </c>
      <c r="B162" s="48"/>
      <c r="C162" s="50"/>
      <c r="D162" s="92"/>
      <c r="E162" s="106" t="str">
        <f>IFERROR(IF(C162="Search Extended List",INDEX(CASRN,MATCH(Products!D162,FGHG_List_Long,0)),INDEX(CASRN,MATCH(Products!C162:C311,FGHG_List_Long,0))),"")</f>
        <v/>
      </c>
      <c r="F162" s="91"/>
      <c r="G162" s="91"/>
      <c r="H162" s="91"/>
      <c r="I162" s="91"/>
      <c r="J162" s="9"/>
      <c r="K162" s="10"/>
      <c r="L162" s="94"/>
      <c r="M162" s="94"/>
      <c r="N162" s="91"/>
      <c r="O162" s="94"/>
      <c r="P162" s="91"/>
      <c r="Q162" s="9"/>
    </row>
    <row r="163" spans="1:17" x14ac:dyDescent="0.35">
      <c r="A163" s="145">
        <v>138</v>
      </c>
      <c r="B163" s="48"/>
      <c r="C163" s="50"/>
      <c r="D163" s="92"/>
      <c r="E163" s="106" t="str">
        <f>IFERROR(IF(C163="Search Extended List",INDEX(CASRN,MATCH(Products!D163,FGHG_List_Long,0)),INDEX(CASRN,MATCH(Products!C163:C312,FGHG_List_Long,0))),"")</f>
        <v/>
      </c>
      <c r="F163" s="91"/>
      <c r="G163" s="91"/>
      <c r="H163" s="91"/>
      <c r="I163" s="91"/>
      <c r="J163" s="9"/>
      <c r="K163" s="10"/>
      <c r="L163" s="94"/>
      <c r="M163" s="94"/>
      <c r="N163" s="91"/>
      <c r="O163" s="94"/>
      <c r="P163" s="91"/>
      <c r="Q163" s="9"/>
    </row>
    <row r="164" spans="1:17" x14ac:dyDescent="0.35">
      <c r="A164" s="145">
        <v>139</v>
      </c>
      <c r="B164" s="48"/>
      <c r="C164" s="50"/>
      <c r="D164" s="92"/>
      <c r="E164" s="106" t="str">
        <f>IFERROR(IF(C164="Search Extended List",INDEX(CASRN,MATCH(Products!D164,FGHG_List_Long,0)),INDEX(CASRN,MATCH(Products!C164:C313,FGHG_List_Long,0))),"")</f>
        <v/>
      </c>
      <c r="F164" s="91"/>
      <c r="G164" s="91"/>
      <c r="H164" s="91"/>
      <c r="I164" s="91"/>
      <c r="J164" s="9"/>
      <c r="K164" s="10"/>
      <c r="L164" s="94"/>
      <c r="M164" s="94"/>
      <c r="N164" s="91"/>
      <c r="O164" s="94"/>
      <c r="P164" s="91"/>
      <c r="Q164" s="9"/>
    </row>
    <row r="165" spans="1:17" x14ac:dyDescent="0.35">
      <c r="A165" s="145">
        <v>140</v>
      </c>
      <c r="B165" s="48"/>
      <c r="C165" s="50"/>
      <c r="D165" s="92"/>
      <c r="E165" s="106" t="str">
        <f>IFERROR(IF(C165="Search Extended List",INDEX(CASRN,MATCH(Products!D165,FGHG_List_Long,0)),INDEX(CASRN,MATCH(Products!C165:C314,FGHG_List_Long,0))),"")</f>
        <v/>
      </c>
      <c r="F165" s="91"/>
      <c r="G165" s="91"/>
      <c r="H165" s="91"/>
      <c r="I165" s="91"/>
      <c r="J165" s="9"/>
      <c r="K165" s="10"/>
      <c r="L165" s="94"/>
      <c r="M165" s="94"/>
      <c r="N165" s="91"/>
      <c r="O165" s="94"/>
      <c r="P165" s="91"/>
      <c r="Q165" s="9"/>
    </row>
    <row r="166" spans="1:17" x14ac:dyDescent="0.35">
      <c r="A166" s="145">
        <v>141</v>
      </c>
      <c r="B166" s="48"/>
      <c r="C166" s="50"/>
      <c r="D166" s="92"/>
      <c r="E166" s="106" t="str">
        <f>IFERROR(IF(C166="Search Extended List",INDEX(CASRN,MATCH(Products!D166,FGHG_List_Long,0)),INDEX(CASRN,MATCH(Products!C166:C315,FGHG_List_Long,0))),"")</f>
        <v/>
      </c>
      <c r="F166" s="91"/>
      <c r="G166" s="91"/>
      <c r="H166" s="91"/>
      <c r="I166" s="91"/>
      <c r="J166" s="9"/>
      <c r="K166" s="10"/>
      <c r="L166" s="94"/>
      <c r="M166" s="94"/>
      <c r="N166" s="91"/>
      <c r="O166" s="94"/>
      <c r="P166" s="91"/>
      <c r="Q166" s="9"/>
    </row>
    <row r="167" spans="1:17" x14ac:dyDescent="0.35">
      <c r="A167" s="145">
        <v>142</v>
      </c>
      <c r="B167" s="48"/>
      <c r="C167" s="50"/>
      <c r="D167" s="92"/>
      <c r="E167" s="106" t="str">
        <f>IFERROR(IF(C167="Search Extended List",INDEX(CASRN,MATCH(Products!D167,FGHG_List_Long,0)),INDEX(CASRN,MATCH(Products!C167:C316,FGHG_List_Long,0))),"")</f>
        <v/>
      </c>
      <c r="F167" s="91"/>
      <c r="G167" s="91"/>
      <c r="H167" s="91"/>
      <c r="I167" s="91"/>
      <c r="J167" s="9"/>
      <c r="K167" s="10"/>
      <c r="L167" s="94"/>
      <c r="M167" s="94"/>
      <c r="N167" s="91"/>
      <c r="O167" s="94"/>
      <c r="P167" s="91"/>
      <c r="Q167" s="9"/>
    </row>
    <row r="168" spans="1:17" x14ac:dyDescent="0.35">
      <c r="A168" s="145">
        <v>143</v>
      </c>
      <c r="B168" s="48"/>
      <c r="C168" s="50"/>
      <c r="D168" s="92"/>
      <c r="E168" s="106" t="str">
        <f>IFERROR(IF(C168="Search Extended List",INDEX(CASRN,MATCH(Products!D168,FGHG_List_Long,0)),INDEX(CASRN,MATCH(Products!C168:C317,FGHG_List_Long,0))),"")</f>
        <v/>
      </c>
      <c r="F168" s="91"/>
      <c r="G168" s="91"/>
      <c r="H168" s="91"/>
      <c r="I168" s="91"/>
      <c r="J168" s="9"/>
      <c r="K168" s="10"/>
      <c r="L168" s="94"/>
      <c r="M168" s="94"/>
      <c r="N168" s="91"/>
      <c r="O168" s="94"/>
      <c r="P168" s="91"/>
      <c r="Q168" s="9"/>
    </row>
    <row r="169" spans="1:17" x14ac:dyDescent="0.35">
      <c r="A169" s="145">
        <v>144</v>
      </c>
      <c r="B169" s="48"/>
      <c r="C169" s="50"/>
      <c r="D169" s="92"/>
      <c r="E169" s="106" t="str">
        <f>IFERROR(IF(C169="Search Extended List",INDEX(CASRN,MATCH(Products!D169,FGHG_List_Long,0)),INDEX(CASRN,MATCH(Products!C169:C318,FGHG_List_Long,0))),"")</f>
        <v/>
      </c>
      <c r="F169" s="91"/>
      <c r="G169" s="91"/>
      <c r="H169" s="91"/>
      <c r="I169" s="91"/>
      <c r="J169" s="9"/>
      <c r="K169" s="10"/>
      <c r="L169" s="94"/>
      <c r="M169" s="94"/>
      <c r="N169" s="91"/>
      <c r="O169" s="94"/>
      <c r="P169" s="91"/>
      <c r="Q169" s="9"/>
    </row>
    <row r="170" spans="1:17" x14ac:dyDescent="0.35">
      <c r="A170" s="145">
        <v>145</v>
      </c>
      <c r="B170" s="48"/>
      <c r="C170" s="50"/>
      <c r="D170" s="92"/>
      <c r="E170" s="106" t="str">
        <f>IFERROR(IF(C170="Search Extended List",INDEX(CASRN,MATCH(Products!D170,FGHG_List_Long,0)),INDEX(CASRN,MATCH(Products!C170:C319,FGHG_List_Long,0))),"")</f>
        <v/>
      </c>
      <c r="F170" s="91"/>
      <c r="G170" s="91"/>
      <c r="H170" s="91"/>
      <c r="I170" s="91"/>
      <c r="J170" s="9"/>
      <c r="K170" s="10"/>
      <c r="L170" s="94"/>
      <c r="M170" s="94"/>
      <c r="N170" s="91"/>
      <c r="O170" s="94"/>
      <c r="P170" s="91"/>
      <c r="Q170" s="9"/>
    </row>
    <row r="171" spans="1:17" x14ac:dyDescent="0.35">
      <c r="A171" s="145">
        <v>146</v>
      </c>
      <c r="B171" s="48"/>
      <c r="C171" s="50"/>
      <c r="D171" s="92"/>
      <c r="E171" s="106" t="str">
        <f>IFERROR(IF(C171="Search Extended List",INDEX(CASRN,MATCH(Products!D171,FGHG_List_Long,0)),INDEX(CASRN,MATCH(Products!C171:C320,FGHG_List_Long,0))),"")</f>
        <v/>
      </c>
      <c r="F171" s="91"/>
      <c r="G171" s="91"/>
      <c r="H171" s="91"/>
      <c r="I171" s="91"/>
      <c r="J171" s="9"/>
      <c r="K171" s="10"/>
      <c r="L171" s="94"/>
      <c r="M171" s="94"/>
      <c r="N171" s="91"/>
      <c r="O171" s="94"/>
      <c r="P171" s="91"/>
      <c r="Q171" s="9"/>
    </row>
    <row r="172" spans="1:17" x14ac:dyDescent="0.35">
      <c r="A172" s="145">
        <v>147</v>
      </c>
      <c r="B172" s="48"/>
      <c r="C172" s="50"/>
      <c r="D172" s="92"/>
      <c r="E172" s="106" t="str">
        <f>IFERROR(IF(C172="Search Extended List",INDEX(CASRN,MATCH(Products!D172,FGHG_List_Long,0)),INDEX(CASRN,MATCH(Products!C172:C321,FGHG_List_Long,0))),"")</f>
        <v/>
      </c>
      <c r="F172" s="91"/>
      <c r="G172" s="91"/>
      <c r="H172" s="91"/>
      <c r="I172" s="91"/>
      <c r="J172" s="9"/>
      <c r="K172" s="10"/>
      <c r="L172" s="94"/>
      <c r="M172" s="94"/>
      <c r="N172" s="91"/>
      <c r="O172" s="94"/>
      <c r="P172" s="91"/>
      <c r="Q172" s="9"/>
    </row>
    <row r="173" spans="1:17" x14ac:dyDescent="0.35">
      <c r="A173" s="145">
        <v>148</v>
      </c>
      <c r="B173" s="48"/>
      <c r="C173" s="50"/>
      <c r="D173" s="92"/>
      <c r="E173" s="106" t="str">
        <f>IFERROR(IF(C173="Search Extended List",INDEX(CASRN,MATCH(Products!D173,FGHG_List_Long,0)),INDEX(CASRN,MATCH(Products!C173:C322,FGHG_List_Long,0))),"")</f>
        <v/>
      </c>
      <c r="F173" s="91"/>
      <c r="G173" s="91"/>
      <c r="H173" s="91"/>
      <c r="I173" s="91"/>
      <c r="J173" s="9"/>
      <c r="K173" s="10"/>
      <c r="L173" s="94"/>
      <c r="M173" s="94"/>
      <c r="N173" s="91"/>
      <c r="O173" s="94"/>
      <c r="P173" s="91"/>
      <c r="Q173" s="9"/>
    </row>
    <row r="174" spans="1:17" x14ac:dyDescent="0.35">
      <c r="A174" s="145">
        <v>149</v>
      </c>
      <c r="B174" s="48"/>
      <c r="C174" s="50"/>
      <c r="D174" s="92"/>
      <c r="E174" s="106" t="str">
        <f>IFERROR(IF(C174="Search Extended List",INDEX(CASRN,MATCH(Products!D174,FGHG_List_Long,0)),INDEX(CASRN,MATCH(Products!C174:C323,FGHG_List_Long,0))),"")</f>
        <v/>
      </c>
      <c r="F174" s="91"/>
      <c r="G174" s="91"/>
      <c r="H174" s="91"/>
      <c r="I174" s="91"/>
      <c r="J174" s="9"/>
      <c r="K174" s="10"/>
      <c r="L174" s="94"/>
      <c r="M174" s="94"/>
      <c r="N174" s="91"/>
      <c r="O174" s="94"/>
      <c r="P174" s="91"/>
      <c r="Q174" s="9"/>
    </row>
    <row r="175" spans="1:17" x14ac:dyDescent="0.35">
      <c r="A175" s="145">
        <v>150</v>
      </c>
      <c r="B175" s="48"/>
      <c r="C175" s="50"/>
      <c r="D175" s="92"/>
      <c r="E175" s="106" t="str">
        <f>IFERROR(IF(C175="Search Extended List",INDEX(CASRN,MATCH(Products!D175,FGHG_List_Long,0)),INDEX(CASRN,MATCH(Products!C175:C324,FGHG_List_Long,0))),"")</f>
        <v/>
      </c>
      <c r="F175" s="91"/>
      <c r="G175" s="91"/>
      <c r="H175" s="91"/>
      <c r="I175" s="91"/>
      <c r="J175" s="9"/>
      <c r="K175" s="10"/>
      <c r="L175" s="94"/>
      <c r="M175" s="94"/>
      <c r="N175" s="91"/>
      <c r="O175" s="94"/>
      <c r="P175" s="91"/>
      <c r="Q175" s="9"/>
    </row>
    <row r="176" spans="1:17" x14ac:dyDescent="0.35">
      <c r="A176" s="145">
        <v>151</v>
      </c>
      <c r="B176" s="48"/>
      <c r="C176" s="50"/>
      <c r="D176" s="92"/>
      <c r="E176" s="106" t="str">
        <f>IFERROR(IF(C176="Search Extended List",INDEX(CASRN,MATCH(Products!D176,FGHG_List_Long,0)),INDEX(CASRN,MATCH(Products!C176:C325,FGHG_List_Long,0))),"")</f>
        <v/>
      </c>
      <c r="F176" s="91"/>
      <c r="G176" s="91"/>
      <c r="H176" s="91"/>
      <c r="I176" s="91"/>
      <c r="J176" s="9"/>
      <c r="K176" s="10"/>
      <c r="L176" s="94"/>
      <c r="M176" s="94"/>
      <c r="N176" s="91"/>
      <c r="O176" s="94"/>
      <c r="P176" s="91"/>
      <c r="Q176" s="9"/>
    </row>
    <row r="177" spans="1:17" x14ac:dyDescent="0.35">
      <c r="A177" s="145">
        <v>152</v>
      </c>
      <c r="B177" s="48"/>
      <c r="C177" s="50"/>
      <c r="D177" s="92"/>
      <c r="E177" s="106" t="str">
        <f>IFERROR(IF(C177="Search Extended List",INDEX(CASRN,MATCH(Products!D177,FGHG_List_Long,0)),INDEX(CASRN,MATCH(Products!C177:C326,FGHG_List_Long,0))),"")</f>
        <v/>
      </c>
      <c r="F177" s="91"/>
      <c r="G177" s="91"/>
      <c r="H177" s="91"/>
      <c r="I177" s="91"/>
      <c r="J177" s="9"/>
      <c r="K177" s="10"/>
      <c r="L177" s="94"/>
      <c r="M177" s="94"/>
      <c r="N177" s="91"/>
      <c r="O177" s="94"/>
      <c r="P177" s="91"/>
      <c r="Q177" s="9"/>
    </row>
    <row r="178" spans="1:17" x14ac:dyDescent="0.35">
      <c r="A178" s="145">
        <v>153</v>
      </c>
      <c r="B178" s="48"/>
      <c r="C178" s="50"/>
      <c r="D178" s="92"/>
      <c r="E178" s="106" t="str">
        <f>IFERROR(IF(C178="Search Extended List",INDEX(CASRN,MATCH(Products!D178,FGHG_List_Long,0)),INDEX(CASRN,MATCH(Products!C178:C327,FGHG_List_Long,0))),"")</f>
        <v/>
      </c>
      <c r="F178" s="91"/>
      <c r="G178" s="91"/>
      <c r="H178" s="91"/>
      <c r="I178" s="91"/>
      <c r="J178" s="9"/>
      <c r="K178" s="10"/>
      <c r="L178" s="94"/>
      <c r="M178" s="94"/>
      <c r="N178" s="91"/>
      <c r="O178" s="94"/>
      <c r="P178" s="91"/>
      <c r="Q178" s="9"/>
    </row>
    <row r="179" spans="1:17" x14ac:dyDescent="0.35">
      <c r="A179" s="145">
        <v>154</v>
      </c>
      <c r="B179" s="48"/>
      <c r="C179" s="50"/>
      <c r="D179" s="92"/>
      <c r="E179" s="106" t="str">
        <f>IFERROR(IF(C179="Search Extended List",INDEX(CASRN,MATCH(Products!D179,FGHG_List_Long,0)),INDEX(CASRN,MATCH(Products!C179:C328,FGHG_List_Long,0))),"")</f>
        <v/>
      </c>
      <c r="F179" s="91"/>
      <c r="G179" s="91"/>
      <c r="H179" s="91"/>
      <c r="I179" s="91"/>
      <c r="J179" s="9"/>
      <c r="K179" s="10"/>
      <c r="L179" s="94"/>
      <c r="M179" s="94"/>
      <c r="N179" s="91"/>
      <c r="O179" s="94"/>
      <c r="P179" s="91"/>
      <c r="Q179" s="9"/>
    </row>
    <row r="180" spans="1:17" x14ac:dyDescent="0.35">
      <c r="A180" s="145">
        <v>155</v>
      </c>
      <c r="B180" s="48"/>
      <c r="C180" s="50"/>
      <c r="D180" s="92"/>
      <c r="E180" s="106" t="str">
        <f>IFERROR(IF(C180="Search Extended List",INDEX(CASRN,MATCH(Products!D180,FGHG_List_Long,0)),INDEX(CASRN,MATCH(Products!C180:C329,FGHG_List_Long,0))),"")</f>
        <v/>
      </c>
      <c r="F180" s="91"/>
      <c r="G180" s="91"/>
      <c r="H180" s="91"/>
      <c r="I180" s="91"/>
      <c r="J180" s="9"/>
      <c r="K180" s="10"/>
      <c r="L180" s="94"/>
      <c r="M180" s="94"/>
      <c r="N180" s="91"/>
      <c r="O180" s="94"/>
      <c r="P180" s="91"/>
      <c r="Q180" s="9"/>
    </row>
    <row r="181" spans="1:17" x14ac:dyDescent="0.35">
      <c r="A181" s="145">
        <v>156</v>
      </c>
      <c r="B181" s="48"/>
      <c r="C181" s="50"/>
      <c r="D181" s="92"/>
      <c r="E181" s="106" t="str">
        <f>IFERROR(IF(C181="Search Extended List",INDEX(CASRN,MATCH(Products!D181,FGHG_List_Long,0)),INDEX(CASRN,MATCH(Products!C181:C330,FGHG_List_Long,0))),"")</f>
        <v/>
      </c>
      <c r="F181" s="91"/>
      <c r="G181" s="91"/>
      <c r="H181" s="91"/>
      <c r="I181" s="91"/>
      <c r="J181" s="9"/>
      <c r="K181" s="10"/>
      <c r="L181" s="94"/>
      <c r="M181" s="94"/>
      <c r="N181" s="91"/>
      <c r="O181" s="94"/>
      <c r="P181" s="91"/>
      <c r="Q181" s="9"/>
    </row>
    <row r="182" spans="1:17" x14ac:dyDescent="0.35">
      <c r="A182" s="145">
        <v>157</v>
      </c>
      <c r="B182" s="48"/>
      <c r="C182" s="50"/>
      <c r="D182" s="92"/>
      <c r="E182" s="106" t="str">
        <f>IFERROR(IF(C182="Search Extended List",INDEX(CASRN,MATCH(Products!D182,FGHG_List_Long,0)),INDEX(CASRN,MATCH(Products!C182:C331,FGHG_List_Long,0))),"")</f>
        <v/>
      </c>
      <c r="F182" s="91"/>
      <c r="G182" s="91"/>
      <c r="H182" s="91"/>
      <c r="I182" s="91"/>
      <c r="J182" s="9"/>
      <c r="K182" s="10"/>
      <c r="L182" s="94"/>
      <c r="M182" s="94"/>
      <c r="N182" s="91"/>
      <c r="O182" s="94"/>
      <c r="P182" s="91"/>
      <c r="Q182" s="9"/>
    </row>
    <row r="183" spans="1:17" x14ac:dyDescent="0.35">
      <c r="A183" s="145">
        <v>158</v>
      </c>
      <c r="B183" s="48"/>
      <c r="C183" s="50"/>
      <c r="D183" s="92"/>
      <c r="E183" s="106" t="str">
        <f>IFERROR(IF(C183="Search Extended List",INDEX(CASRN,MATCH(Products!D183,FGHG_List_Long,0)),INDEX(CASRN,MATCH(Products!C183:C332,FGHG_List_Long,0))),"")</f>
        <v/>
      </c>
      <c r="F183" s="91"/>
      <c r="G183" s="91"/>
      <c r="H183" s="91"/>
      <c r="I183" s="91"/>
      <c r="J183" s="9"/>
      <c r="K183" s="10"/>
      <c r="L183" s="94"/>
      <c r="M183" s="94"/>
      <c r="N183" s="91"/>
      <c r="O183" s="94"/>
      <c r="P183" s="91"/>
      <c r="Q183" s="9"/>
    </row>
    <row r="184" spans="1:17" x14ac:dyDescent="0.35">
      <c r="A184" s="145">
        <v>159</v>
      </c>
      <c r="B184" s="48"/>
      <c r="C184" s="50"/>
      <c r="D184" s="92"/>
      <c r="E184" s="106" t="str">
        <f>IFERROR(IF(C184="Search Extended List",INDEX(CASRN,MATCH(Products!D184,FGHG_List_Long,0)),INDEX(CASRN,MATCH(Products!C184:C333,FGHG_List_Long,0))),"")</f>
        <v/>
      </c>
      <c r="F184" s="91"/>
      <c r="G184" s="91"/>
      <c r="H184" s="91"/>
      <c r="I184" s="91"/>
      <c r="J184" s="9"/>
      <c r="K184" s="10"/>
      <c r="L184" s="94"/>
      <c r="M184" s="94"/>
      <c r="N184" s="91"/>
      <c r="O184" s="94"/>
      <c r="P184" s="91"/>
      <c r="Q184" s="9"/>
    </row>
    <row r="185" spans="1:17" x14ac:dyDescent="0.35">
      <c r="A185" s="145">
        <v>160</v>
      </c>
      <c r="B185" s="48"/>
      <c r="C185" s="50"/>
      <c r="D185" s="92"/>
      <c r="E185" s="106" t="str">
        <f>IFERROR(IF(C185="Search Extended List",INDEX(CASRN,MATCH(Products!D185,FGHG_List_Long,0)),INDEX(CASRN,MATCH(Products!C185:C334,FGHG_List_Long,0))),"")</f>
        <v/>
      </c>
      <c r="F185" s="91"/>
      <c r="G185" s="91"/>
      <c r="H185" s="91"/>
      <c r="I185" s="91"/>
      <c r="J185" s="9"/>
      <c r="K185" s="10"/>
      <c r="L185" s="94"/>
      <c r="M185" s="94"/>
      <c r="N185" s="91"/>
      <c r="O185" s="94"/>
      <c r="P185" s="91"/>
      <c r="Q185" s="9"/>
    </row>
    <row r="186" spans="1:17" x14ac:dyDescent="0.35">
      <c r="A186" s="145">
        <v>161</v>
      </c>
      <c r="B186" s="48"/>
      <c r="C186" s="50"/>
      <c r="D186" s="92"/>
      <c r="E186" s="106" t="str">
        <f>IFERROR(IF(C186="Search Extended List",INDEX(CASRN,MATCH(Products!D186,FGHG_List_Long,0)),INDEX(CASRN,MATCH(Products!C186:C335,FGHG_List_Long,0))),"")</f>
        <v/>
      </c>
      <c r="F186" s="91"/>
      <c r="G186" s="91"/>
      <c r="H186" s="91"/>
      <c r="I186" s="91"/>
      <c r="J186" s="9"/>
      <c r="K186" s="10"/>
      <c r="L186" s="94"/>
      <c r="M186" s="94"/>
      <c r="N186" s="91"/>
      <c r="O186" s="94"/>
      <c r="P186" s="91"/>
      <c r="Q186" s="9"/>
    </row>
    <row r="187" spans="1:17" x14ac:dyDescent="0.35">
      <c r="A187" s="145">
        <v>162</v>
      </c>
      <c r="B187" s="48"/>
      <c r="C187" s="50"/>
      <c r="D187" s="92"/>
      <c r="E187" s="106" t="str">
        <f>IFERROR(IF(C187="Search Extended List",INDEX(CASRN,MATCH(Products!D187,FGHG_List_Long,0)),INDEX(CASRN,MATCH(Products!C187:C336,FGHG_List_Long,0))),"")</f>
        <v/>
      </c>
      <c r="F187" s="91"/>
      <c r="G187" s="91"/>
      <c r="H187" s="91"/>
      <c r="I187" s="91"/>
      <c r="J187" s="9"/>
      <c r="K187" s="10"/>
      <c r="L187" s="94"/>
      <c r="M187" s="94"/>
      <c r="N187" s="91"/>
      <c r="O187" s="94"/>
      <c r="P187" s="91"/>
      <c r="Q187" s="9"/>
    </row>
    <row r="188" spans="1:17" x14ac:dyDescent="0.35">
      <c r="A188" s="145">
        <v>163</v>
      </c>
      <c r="B188" s="48"/>
      <c r="C188" s="50"/>
      <c r="D188" s="92"/>
      <c r="E188" s="106" t="str">
        <f>IFERROR(IF(C188="Search Extended List",INDEX(CASRN,MATCH(Products!D188,FGHG_List_Long,0)),INDEX(CASRN,MATCH(Products!C188:C337,FGHG_List_Long,0))),"")</f>
        <v/>
      </c>
      <c r="F188" s="91"/>
      <c r="G188" s="91"/>
      <c r="H188" s="91"/>
      <c r="I188" s="91"/>
      <c r="J188" s="9"/>
      <c r="K188" s="10"/>
      <c r="L188" s="94"/>
      <c r="M188" s="94"/>
      <c r="N188" s="91"/>
      <c r="O188" s="94"/>
      <c r="P188" s="91"/>
      <c r="Q188" s="9"/>
    </row>
    <row r="189" spans="1:17" x14ac:dyDescent="0.35">
      <c r="A189" s="145">
        <v>164</v>
      </c>
      <c r="B189" s="48"/>
      <c r="C189" s="50"/>
      <c r="D189" s="92"/>
      <c r="E189" s="106" t="str">
        <f>IFERROR(IF(C189="Search Extended List",INDEX(CASRN,MATCH(Products!D189,FGHG_List_Long,0)),INDEX(CASRN,MATCH(Products!C189:C338,FGHG_List_Long,0))),"")</f>
        <v/>
      </c>
      <c r="F189" s="91"/>
      <c r="G189" s="91"/>
      <c r="H189" s="91"/>
      <c r="I189" s="91"/>
      <c r="J189" s="9"/>
      <c r="K189" s="10"/>
      <c r="L189" s="94"/>
      <c r="M189" s="94"/>
      <c r="N189" s="91"/>
      <c r="O189" s="94"/>
      <c r="P189" s="91"/>
      <c r="Q189" s="9"/>
    </row>
    <row r="190" spans="1:17" x14ac:dyDescent="0.35">
      <c r="A190" s="145">
        <v>165</v>
      </c>
      <c r="B190" s="48"/>
      <c r="C190" s="50"/>
      <c r="D190" s="92"/>
      <c r="E190" s="106" t="str">
        <f>IFERROR(IF(C190="Search Extended List",INDEX(CASRN,MATCH(Products!D190,FGHG_List_Long,0)),INDEX(CASRN,MATCH(Products!C190:C339,FGHG_List_Long,0))),"")</f>
        <v/>
      </c>
      <c r="F190" s="91"/>
      <c r="G190" s="91"/>
      <c r="H190" s="91"/>
      <c r="I190" s="91"/>
      <c r="J190" s="9"/>
      <c r="K190" s="10"/>
      <c r="L190" s="94"/>
      <c r="M190" s="94"/>
      <c r="N190" s="91"/>
      <c r="O190" s="94"/>
      <c r="P190" s="91"/>
      <c r="Q190" s="9"/>
    </row>
    <row r="191" spans="1:17" x14ac:dyDescent="0.35">
      <c r="A191" s="145">
        <v>166</v>
      </c>
      <c r="B191" s="48"/>
      <c r="C191" s="50"/>
      <c r="D191" s="92"/>
      <c r="E191" s="106" t="str">
        <f>IFERROR(IF(C191="Search Extended List",INDEX(CASRN,MATCH(Products!D191,FGHG_List_Long,0)),INDEX(CASRN,MATCH(Products!C191:C340,FGHG_List_Long,0))),"")</f>
        <v/>
      </c>
      <c r="F191" s="91"/>
      <c r="G191" s="91"/>
      <c r="H191" s="91"/>
      <c r="I191" s="91"/>
      <c r="J191" s="9"/>
      <c r="K191" s="10"/>
      <c r="L191" s="94"/>
      <c r="M191" s="94"/>
      <c r="N191" s="91"/>
      <c r="O191" s="94"/>
      <c r="P191" s="91"/>
      <c r="Q191" s="9"/>
    </row>
    <row r="192" spans="1:17" x14ac:dyDescent="0.35">
      <c r="A192" s="145">
        <v>167</v>
      </c>
      <c r="B192" s="48"/>
      <c r="C192" s="50"/>
      <c r="D192" s="92"/>
      <c r="E192" s="106" t="str">
        <f>IFERROR(IF(C192="Search Extended List",INDEX(CASRN,MATCH(Products!D192,FGHG_List_Long,0)),INDEX(CASRN,MATCH(Products!C192:C341,FGHG_List_Long,0))),"")</f>
        <v/>
      </c>
      <c r="F192" s="91"/>
      <c r="G192" s="91"/>
      <c r="H192" s="91"/>
      <c r="I192" s="91"/>
      <c r="J192" s="9"/>
      <c r="K192" s="10"/>
      <c r="L192" s="94"/>
      <c r="M192" s="94"/>
      <c r="N192" s="91"/>
      <c r="O192" s="94"/>
      <c r="P192" s="91"/>
      <c r="Q192" s="9"/>
    </row>
    <row r="193" spans="1:17" x14ac:dyDescent="0.35">
      <c r="A193" s="145">
        <v>168</v>
      </c>
      <c r="B193" s="48"/>
      <c r="C193" s="50"/>
      <c r="D193" s="92"/>
      <c r="E193" s="106" t="str">
        <f>IFERROR(IF(C193="Search Extended List",INDEX(CASRN,MATCH(Products!D193,FGHG_List_Long,0)),INDEX(CASRN,MATCH(Products!C193:C342,FGHG_List_Long,0))),"")</f>
        <v/>
      </c>
      <c r="F193" s="91"/>
      <c r="G193" s="91"/>
      <c r="H193" s="91"/>
      <c r="I193" s="91"/>
      <c r="J193" s="9"/>
      <c r="K193" s="10"/>
      <c r="L193" s="94"/>
      <c r="M193" s="94"/>
      <c r="N193" s="91"/>
      <c r="O193" s="94"/>
      <c r="P193" s="91"/>
      <c r="Q193" s="9"/>
    </row>
    <row r="194" spans="1:17" x14ac:dyDescent="0.35">
      <c r="A194" s="145">
        <v>169</v>
      </c>
      <c r="B194" s="48"/>
      <c r="C194" s="50"/>
      <c r="D194" s="92"/>
      <c r="E194" s="106" t="str">
        <f>IFERROR(IF(C194="Search Extended List",INDEX(CASRN,MATCH(Products!D194,FGHG_List_Long,0)),INDEX(CASRN,MATCH(Products!C194:C343,FGHG_List_Long,0))),"")</f>
        <v/>
      </c>
      <c r="F194" s="91"/>
      <c r="G194" s="91"/>
      <c r="H194" s="91"/>
      <c r="I194" s="91"/>
      <c r="J194" s="9"/>
      <c r="K194" s="10"/>
      <c r="L194" s="94"/>
      <c r="M194" s="94"/>
      <c r="N194" s="91"/>
      <c r="O194" s="94"/>
      <c r="P194" s="91"/>
      <c r="Q194" s="9"/>
    </row>
    <row r="195" spans="1:17" x14ac:dyDescent="0.35">
      <c r="A195" s="145">
        <v>170</v>
      </c>
      <c r="B195" s="48"/>
      <c r="C195" s="50"/>
      <c r="D195" s="92"/>
      <c r="E195" s="106" t="str">
        <f>IFERROR(IF(C195="Search Extended List",INDEX(CASRN,MATCH(Products!D195,FGHG_List_Long,0)),INDEX(CASRN,MATCH(Products!C195:C344,FGHG_List_Long,0))),"")</f>
        <v/>
      </c>
      <c r="F195" s="91"/>
      <c r="G195" s="91"/>
      <c r="H195" s="91"/>
      <c r="I195" s="91"/>
      <c r="J195" s="9"/>
      <c r="K195" s="10"/>
      <c r="L195" s="94"/>
      <c r="M195" s="94"/>
      <c r="N195" s="91"/>
      <c r="O195" s="94"/>
      <c r="P195" s="91"/>
      <c r="Q195" s="9"/>
    </row>
    <row r="196" spans="1:17" x14ac:dyDescent="0.35">
      <c r="A196" s="145">
        <v>171</v>
      </c>
      <c r="B196" s="48"/>
      <c r="C196" s="50"/>
      <c r="D196" s="92"/>
      <c r="E196" s="106" t="str">
        <f>IFERROR(IF(C196="Search Extended List",INDEX(CASRN,MATCH(Products!D196,FGHG_List_Long,0)),INDEX(CASRN,MATCH(Products!C196:C345,FGHG_List_Long,0))),"")</f>
        <v/>
      </c>
      <c r="F196" s="91"/>
      <c r="G196" s="91"/>
      <c r="H196" s="91"/>
      <c r="I196" s="91"/>
      <c r="J196" s="9"/>
      <c r="K196" s="10"/>
      <c r="L196" s="94"/>
      <c r="M196" s="94"/>
      <c r="N196" s="91"/>
      <c r="O196" s="94"/>
      <c r="P196" s="91"/>
      <c r="Q196" s="9"/>
    </row>
    <row r="197" spans="1:17" x14ac:dyDescent="0.35">
      <c r="A197" s="145">
        <v>172</v>
      </c>
      <c r="B197" s="48"/>
      <c r="C197" s="50"/>
      <c r="D197" s="92"/>
      <c r="E197" s="106" t="str">
        <f>IFERROR(IF(C197="Search Extended List",INDEX(CASRN,MATCH(Products!D197,FGHG_List_Long,0)),INDEX(CASRN,MATCH(Products!C197:C346,FGHG_List_Long,0))),"")</f>
        <v/>
      </c>
      <c r="F197" s="91"/>
      <c r="G197" s="91"/>
      <c r="H197" s="91"/>
      <c r="I197" s="91"/>
      <c r="J197" s="9"/>
      <c r="K197" s="10"/>
      <c r="L197" s="94"/>
      <c r="M197" s="94"/>
      <c r="N197" s="91"/>
      <c r="O197" s="94"/>
      <c r="P197" s="91"/>
      <c r="Q197" s="9"/>
    </row>
    <row r="198" spans="1:17" x14ac:dyDescent="0.35">
      <c r="A198" s="145">
        <v>173</v>
      </c>
      <c r="B198" s="48"/>
      <c r="C198" s="50"/>
      <c r="D198" s="92"/>
      <c r="E198" s="106" t="str">
        <f>IFERROR(IF(C198="Search Extended List",INDEX(CASRN,MATCH(Products!D198,FGHG_List_Long,0)),INDEX(CASRN,MATCH(Products!C198:C347,FGHG_List_Long,0))),"")</f>
        <v/>
      </c>
      <c r="F198" s="91"/>
      <c r="G198" s="91"/>
      <c r="H198" s="91"/>
      <c r="I198" s="91"/>
      <c r="J198" s="9"/>
      <c r="K198" s="10"/>
      <c r="L198" s="94"/>
      <c r="M198" s="94"/>
      <c r="N198" s="91"/>
      <c r="O198" s="94"/>
      <c r="P198" s="91"/>
      <c r="Q198" s="9"/>
    </row>
    <row r="199" spans="1:17" x14ac:dyDescent="0.35">
      <c r="A199" s="145">
        <v>174</v>
      </c>
      <c r="B199" s="48"/>
      <c r="C199" s="50"/>
      <c r="D199" s="92"/>
      <c r="E199" s="106" t="str">
        <f>IFERROR(IF(C199="Search Extended List",INDEX(CASRN,MATCH(Products!D199,FGHG_List_Long,0)),INDEX(CASRN,MATCH(Products!C199:C348,FGHG_List_Long,0))),"")</f>
        <v/>
      </c>
      <c r="F199" s="91"/>
      <c r="G199" s="91"/>
      <c r="H199" s="91"/>
      <c r="I199" s="91"/>
      <c r="J199" s="9"/>
      <c r="K199" s="10"/>
      <c r="L199" s="94"/>
      <c r="M199" s="94"/>
      <c r="N199" s="91"/>
      <c r="O199" s="94"/>
      <c r="P199" s="91"/>
      <c r="Q199" s="9"/>
    </row>
    <row r="200" spans="1:17" x14ac:dyDescent="0.35">
      <c r="A200" s="145">
        <v>175</v>
      </c>
      <c r="B200" s="48"/>
      <c r="C200" s="50"/>
      <c r="D200" s="92"/>
      <c r="E200" s="106" t="str">
        <f>IFERROR(IF(C200="Search Extended List",INDEX(CASRN,MATCH(Products!D200,FGHG_List_Long,0)),INDEX(CASRN,MATCH(Products!C200:C349,FGHG_List_Long,0))),"")</f>
        <v/>
      </c>
      <c r="F200" s="91"/>
      <c r="G200" s="91"/>
      <c r="H200" s="91"/>
      <c r="I200" s="91"/>
      <c r="J200" s="9"/>
      <c r="K200" s="10"/>
      <c r="L200" s="94"/>
      <c r="M200" s="94"/>
      <c r="N200" s="91"/>
      <c r="O200" s="94"/>
      <c r="P200" s="91"/>
      <c r="Q200" s="9"/>
    </row>
    <row r="201" spans="1:17" x14ac:dyDescent="0.35">
      <c r="A201" s="145">
        <v>176</v>
      </c>
      <c r="B201" s="48"/>
      <c r="C201" s="50"/>
      <c r="D201" s="92"/>
      <c r="E201" s="106" t="str">
        <f>IFERROR(IF(C201="Search Extended List",INDEX(CASRN,MATCH(Products!D201,FGHG_List_Long,0)),INDEX(CASRN,MATCH(Products!C201:C350,FGHG_List_Long,0))),"")</f>
        <v/>
      </c>
      <c r="F201" s="91"/>
      <c r="G201" s="91"/>
      <c r="H201" s="91"/>
      <c r="I201" s="91"/>
      <c r="J201" s="9"/>
      <c r="K201" s="10"/>
      <c r="L201" s="94"/>
      <c r="M201" s="94"/>
      <c r="N201" s="91"/>
      <c r="O201" s="94"/>
      <c r="P201" s="91"/>
      <c r="Q201" s="9"/>
    </row>
    <row r="202" spans="1:17" x14ac:dyDescent="0.35">
      <c r="A202" s="145">
        <v>177</v>
      </c>
      <c r="B202" s="48"/>
      <c r="C202" s="50"/>
      <c r="D202" s="92"/>
      <c r="E202" s="106" t="str">
        <f>IFERROR(IF(C202="Search Extended List",INDEX(CASRN,MATCH(Products!D202,FGHG_List_Long,0)),INDEX(CASRN,MATCH(Products!C202:C351,FGHG_List_Long,0))),"")</f>
        <v/>
      </c>
      <c r="F202" s="91"/>
      <c r="G202" s="91"/>
      <c r="H202" s="91"/>
      <c r="I202" s="91"/>
      <c r="J202" s="9"/>
      <c r="K202" s="10"/>
      <c r="L202" s="94"/>
      <c r="M202" s="94"/>
      <c r="N202" s="91"/>
      <c r="O202" s="94"/>
      <c r="P202" s="91"/>
      <c r="Q202" s="9"/>
    </row>
    <row r="203" spans="1:17" x14ac:dyDescent="0.35">
      <c r="A203" s="145">
        <v>178</v>
      </c>
      <c r="B203" s="48"/>
      <c r="C203" s="50"/>
      <c r="D203" s="92"/>
      <c r="E203" s="106" t="str">
        <f>IFERROR(IF(C203="Search Extended List",INDEX(CASRN,MATCH(Products!D203,FGHG_List_Long,0)),INDEX(CASRN,MATCH(Products!C203:C352,FGHG_List_Long,0))),"")</f>
        <v/>
      </c>
      <c r="F203" s="91"/>
      <c r="G203" s="91"/>
      <c r="H203" s="91"/>
      <c r="I203" s="91"/>
      <c r="J203" s="9"/>
      <c r="K203" s="10"/>
      <c r="L203" s="94"/>
      <c r="M203" s="94"/>
      <c r="N203" s="91"/>
      <c r="O203" s="94"/>
      <c r="P203" s="91"/>
      <c r="Q203" s="9"/>
    </row>
    <row r="204" spans="1:17" x14ac:dyDescent="0.35">
      <c r="A204" s="145">
        <v>179</v>
      </c>
      <c r="B204" s="48"/>
      <c r="C204" s="50"/>
      <c r="D204" s="92"/>
      <c r="E204" s="106" t="str">
        <f>IFERROR(IF(C204="Search Extended List",INDEX(CASRN,MATCH(Products!D204,FGHG_List_Long,0)),INDEX(CASRN,MATCH(Products!C204:C353,FGHG_List_Long,0))),"")</f>
        <v/>
      </c>
      <c r="F204" s="91"/>
      <c r="G204" s="91"/>
      <c r="H204" s="91"/>
      <c r="I204" s="91"/>
      <c r="J204" s="9"/>
      <c r="K204" s="10"/>
      <c r="L204" s="94"/>
      <c r="M204" s="94"/>
      <c r="N204" s="91"/>
      <c r="O204" s="94"/>
      <c r="P204" s="91"/>
      <c r="Q204" s="9"/>
    </row>
    <row r="205" spans="1:17" x14ac:dyDescent="0.35">
      <c r="A205" s="145">
        <v>180</v>
      </c>
      <c r="B205" s="48"/>
      <c r="C205" s="50"/>
      <c r="D205" s="92"/>
      <c r="E205" s="106" t="str">
        <f>IFERROR(IF(C205="Search Extended List",INDEX(CASRN,MATCH(Products!D205,FGHG_List_Long,0)),INDEX(CASRN,MATCH(Products!C205:C354,FGHG_List_Long,0))),"")</f>
        <v/>
      </c>
      <c r="F205" s="91"/>
      <c r="G205" s="91"/>
      <c r="H205" s="91"/>
      <c r="I205" s="91"/>
      <c r="J205" s="9"/>
      <c r="K205" s="10"/>
      <c r="L205" s="94"/>
      <c r="M205" s="94"/>
      <c r="N205" s="91"/>
      <c r="O205" s="94"/>
      <c r="P205" s="91"/>
      <c r="Q205" s="9"/>
    </row>
    <row r="206" spans="1:17" x14ac:dyDescent="0.35">
      <c r="A206" s="145">
        <v>181</v>
      </c>
      <c r="B206" s="48"/>
      <c r="C206" s="50"/>
      <c r="D206" s="92"/>
      <c r="E206" s="106" t="str">
        <f>IFERROR(IF(C206="Search Extended List",INDEX(CASRN,MATCH(Products!D206,FGHG_List_Long,0)),INDEX(CASRN,MATCH(Products!C206:C355,FGHG_List_Long,0))),"")</f>
        <v/>
      </c>
      <c r="F206" s="91"/>
      <c r="G206" s="91"/>
      <c r="H206" s="91"/>
      <c r="I206" s="91"/>
      <c r="J206" s="9"/>
      <c r="K206" s="10"/>
      <c r="L206" s="94"/>
      <c r="M206" s="94"/>
      <c r="N206" s="91"/>
      <c r="O206" s="94"/>
      <c r="P206" s="91"/>
      <c r="Q206" s="9"/>
    </row>
    <row r="207" spans="1:17" x14ac:dyDescent="0.35">
      <c r="A207" s="145">
        <v>182</v>
      </c>
      <c r="B207" s="48"/>
      <c r="C207" s="50"/>
      <c r="D207" s="92"/>
      <c r="E207" s="106" t="str">
        <f>IFERROR(IF(C207="Search Extended List",INDEX(CASRN,MATCH(Products!D207,FGHG_List_Long,0)),INDEX(CASRN,MATCH(Products!C207:C356,FGHG_List_Long,0))),"")</f>
        <v/>
      </c>
      <c r="F207" s="91"/>
      <c r="G207" s="91"/>
      <c r="H207" s="91"/>
      <c r="I207" s="91"/>
      <c r="J207" s="9"/>
      <c r="K207" s="10"/>
      <c r="L207" s="94"/>
      <c r="M207" s="94"/>
      <c r="N207" s="91"/>
      <c r="O207" s="94"/>
      <c r="P207" s="91"/>
      <c r="Q207" s="9"/>
    </row>
    <row r="208" spans="1:17" x14ac:dyDescent="0.35">
      <c r="A208" s="145">
        <v>183</v>
      </c>
      <c r="B208" s="48"/>
      <c r="C208" s="50"/>
      <c r="D208" s="92"/>
      <c r="E208" s="106" t="str">
        <f>IFERROR(IF(C208="Search Extended List",INDEX(CASRN,MATCH(Products!D208,FGHG_List_Long,0)),INDEX(CASRN,MATCH(Products!C208:C357,FGHG_List_Long,0))),"")</f>
        <v/>
      </c>
      <c r="F208" s="91"/>
      <c r="G208" s="91"/>
      <c r="H208" s="91"/>
      <c r="I208" s="91"/>
      <c r="J208" s="9"/>
      <c r="K208" s="10"/>
      <c r="L208" s="94"/>
      <c r="M208" s="94"/>
      <c r="N208" s="91"/>
      <c r="O208" s="94"/>
      <c r="P208" s="91"/>
      <c r="Q208" s="9"/>
    </row>
    <row r="209" spans="1:17" x14ac:dyDescent="0.35">
      <c r="A209" s="145">
        <v>184</v>
      </c>
      <c r="B209" s="48"/>
      <c r="C209" s="50"/>
      <c r="D209" s="92"/>
      <c r="E209" s="106" t="str">
        <f>IFERROR(IF(C209="Search Extended List",INDEX(CASRN,MATCH(Products!D209,FGHG_List_Long,0)),INDEX(CASRN,MATCH(Products!C209:C358,FGHG_List_Long,0))),"")</f>
        <v/>
      </c>
      <c r="F209" s="91"/>
      <c r="G209" s="91"/>
      <c r="H209" s="91"/>
      <c r="I209" s="91"/>
      <c r="J209" s="9"/>
      <c r="K209" s="10"/>
      <c r="L209" s="94"/>
      <c r="M209" s="94"/>
      <c r="N209" s="91"/>
      <c r="O209" s="94"/>
      <c r="P209" s="91"/>
      <c r="Q209" s="9"/>
    </row>
    <row r="210" spans="1:17" x14ac:dyDescent="0.35">
      <c r="A210" s="145">
        <v>185</v>
      </c>
      <c r="B210" s="48"/>
      <c r="C210" s="50"/>
      <c r="D210" s="92"/>
      <c r="E210" s="106" t="str">
        <f>IFERROR(IF(C210="Search Extended List",INDEX(CASRN,MATCH(Products!D210,FGHG_List_Long,0)),INDEX(CASRN,MATCH(Products!C210:C359,FGHG_List_Long,0))),"")</f>
        <v/>
      </c>
      <c r="F210" s="91"/>
      <c r="G210" s="91"/>
      <c r="H210" s="91"/>
      <c r="I210" s="91"/>
      <c r="J210" s="9"/>
      <c r="K210" s="10"/>
      <c r="L210" s="94"/>
      <c r="M210" s="94"/>
      <c r="N210" s="91"/>
      <c r="O210" s="94"/>
      <c r="P210" s="91"/>
      <c r="Q210" s="9"/>
    </row>
    <row r="211" spans="1:17" x14ac:dyDescent="0.35">
      <c r="A211" s="145">
        <v>186</v>
      </c>
      <c r="B211" s="48"/>
      <c r="C211" s="50"/>
      <c r="D211" s="92"/>
      <c r="E211" s="106" t="str">
        <f>IFERROR(IF(C211="Search Extended List",INDEX(CASRN,MATCH(Products!D211,FGHG_List_Long,0)),INDEX(CASRN,MATCH(Products!C211:C360,FGHG_List_Long,0))),"")</f>
        <v/>
      </c>
      <c r="F211" s="91"/>
      <c r="G211" s="91"/>
      <c r="H211" s="91"/>
      <c r="I211" s="91"/>
      <c r="J211" s="9"/>
      <c r="K211" s="10"/>
      <c r="L211" s="94"/>
      <c r="M211" s="94"/>
      <c r="N211" s="91"/>
      <c r="O211" s="94"/>
      <c r="P211" s="91"/>
      <c r="Q211" s="9"/>
    </row>
    <row r="212" spans="1:17" x14ac:dyDescent="0.35">
      <c r="A212" s="145">
        <v>187</v>
      </c>
      <c r="B212" s="48"/>
      <c r="C212" s="50"/>
      <c r="D212" s="92"/>
      <c r="E212" s="106" t="str">
        <f>IFERROR(IF(C212="Search Extended List",INDEX(CASRN,MATCH(Products!D212,FGHG_List_Long,0)),INDEX(CASRN,MATCH(Products!C212:C361,FGHG_List_Long,0))),"")</f>
        <v/>
      </c>
      <c r="F212" s="91"/>
      <c r="G212" s="91"/>
      <c r="H212" s="91"/>
      <c r="I212" s="91"/>
      <c r="J212" s="9"/>
      <c r="K212" s="10"/>
      <c r="L212" s="94"/>
      <c r="M212" s="94"/>
      <c r="N212" s="91"/>
      <c r="O212" s="94"/>
      <c r="P212" s="91"/>
      <c r="Q212" s="9"/>
    </row>
    <row r="213" spans="1:17" x14ac:dyDescent="0.35">
      <c r="A213" s="145">
        <v>188</v>
      </c>
      <c r="B213" s="48"/>
      <c r="C213" s="50"/>
      <c r="D213" s="92"/>
      <c r="E213" s="106" t="str">
        <f>IFERROR(IF(C213="Search Extended List",INDEX(CASRN,MATCH(Products!D213,FGHG_List_Long,0)),INDEX(CASRN,MATCH(Products!C213:C362,FGHG_List_Long,0))),"")</f>
        <v/>
      </c>
      <c r="F213" s="91"/>
      <c r="G213" s="91"/>
      <c r="H213" s="91"/>
      <c r="I213" s="91"/>
      <c r="J213" s="9"/>
      <c r="K213" s="10"/>
      <c r="L213" s="94"/>
      <c r="M213" s="94"/>
      <c r="N213" s="91"/>
      <c r="O213" s="94"/>
      <c r="P213" s="91"/>
      <c r="Q213" s="9"/>
    </row>
    <row r="214" spans="1:17" x14ac:dyDescent="0.35">
      <c r="A214" s="145">
        <v>189</v>
      </c>
      <c r="B214" s="48"/>
      <c r="C214" s="50"/>
      <c r="D214" s="92"/>
      <c r="E214" s="106" t="str">
        <f>IFERROR(IF(C214="Search Extended List",INDEX(CASRN,MATCH(Products!D214,FGHG_List_Long,0)),INDEX(CASRN,MATCH(Products!C214:C363,FGHG_List_Long,0))),"")</f>
        <v/>
      </c>
      <c r="F214" s="91"/>
      <c r="G214" s="91"/>
      <c r="H214" s="91"/>
      <c r="I214" s="91"/>
      <c r="J214" s="9"/>
      <c r="K214" s="10"/>
      <c r="L214" s="94"/>
      <c r="M214" s="94"/>
      <c r="N214" s="91"/>
      <c r="O214" s="94"/>
      <c r="P214" s="91"/>
      <c r="Q214" s="9"/>
    </row>
    <row r="215" spans="1:17" x14ac:dyDescent="0.35">
      <c r="A215" s="145">
        <v>190</v>
      </c>
      <c r="B215" s="48"/>
      <c r="C215" s="50"/>
      <c r="D215" s="92"/>
      <c r="E215" s="106" t="str">
        <f>IFERROR(IF(C215="Search Extended List",INDEX(CASRN,MATCH(Products!D215,FGHG_List_Long,0)),INDEX(CASRN,MATCH(Products!C215:C364,FGHG_List_Long,0))),"")</f>
        <v/>
      </c>
      <c r="F215" s="91"/>
      <c r="G215" s="91"/>
      <c r="H215" s="91"/>
      <c r="I215" s="91"/>
      <c r="J215" s="9"/>
      <c r="K215" s="10"/>
      <c r="L215" s="94"/>
      <c r="M215" s="94"/>
      <c r="N215" s="91"/>
      <c r="O215" s="94"/>
      <c r="P215" s="91"/>
      <c r="Q215" s="9"/>
    </row>
    <row r="216" spans="1:17" x14ac:dyDescent="0.35">
      <c r="A216" s="145">
        <v>191</v>
      </c>
      <c r="B216" s="48"/>
      <c r="C216" s="50"/>
      <c r="D216" s="92"/>
      <c r="E216" s="106" t="str">
        <f>IFERROR(IF(C216="Search Extended List",INDEX(CASRN,MATCH(Products!D216,FGHG_List_Long,0)),INDEX(CASRN,MATCH(Products!C216:C365,FGHG_List_Long,0))),"")</f>
        <v/>
      </c>
      <c r="F216" s="91"/>
      <c r="G216" s="91"/>
      <c r="H216" s="91"/>
      <c r="I216" s="91"/>
      <c r="J216" s="9"/>
      <c r="K216" s="10"/>
      <c r="L216" s="94"/>
      <c r="M216" s="94"/>
      <c r="N216" s="91"/>
      <c r="O216" s="94"/>
      <c r="P216" s="91"/>
      <c r="Q216" s="9"/>
    </row>
    <row r="217" spans="1:17" x14ac:dyDescent="0.35">
      <c r="A217" s="145">
        <v>192</v>
      </c>
      <c r="B217" s="48"/>
      <c r="C217" s="50"/>
      <c r="D217" s="92"/>
      <c r="E217" s="106" t="str">
        <f>IFERROR(IF(C217="Search Extended List",INDEX(CASRN,MATCH(Products!D217,FGHG_List_Long,0)),INDEX(CASRN,MATCH(Products!C217:C366,FGHG_List_Long,0))),"")</f>
        <v/>
      </c>
      <c r="F217" s="91"/>
      <c r="G217" s="91"/>
      <c r="H217" s="91"/>
      <c r="I217" s="91"/>
      <c r="J217" s="9"/>
      <c r="K217" s="10"/>
      <c r="L217" s="94"/>
      <c r="M217" s="94"/>
      <c r="N217" s="91"/>
      <c r="O217" s="94"/>
      <c r="P217" s="91"/>
      <c r="Q217" s="9"/>
    </row>
    <row r="218" spans="1:17" x14ac:dyDescent="0.35">
      <c r="A218" s="145">
        <v>193</v>
      </c>
      <c r="B218" s="48"/>
      <c r="C218" s="50"/>
      <c r="D218" s="92"/>
      <c r="E218" s="106" t="str">
        <f>IFERROR(IF(C218="Search Extended List",INDEX(CASRN,MATCH(Products!D218,FGHG_List_Long,0)),INDEX(CASRN,MATCH(Products!C218:C367,FGHG_List_Long,0))),"")</f>
        <v/>
      </c>
      <c r="F218" s="91"/>
      <c r="G218" s="91"/>
      <c r="H218" s="91"/>
      <c r="I218" s="91"/>
      <c r="J218" s="9"/>
      <c r="K218" s="10"/>
      <c r="L218" s="94"/>
      <c r="M218" s="94"/>
      <c r="N218" s="91"/>
      <c r="O218" s="94"/>
      <c r="P218" s="91"/>
      <c r="Q218" s="9"/>
    </row>
    <row r="219" spans="1:17" x14ac:dyDescent="0.35">
      <c r="A219" s="145">
        <v>194</v>
      </c>
      <c r="B219" s="48"/>
      <c r="C219" s="50"/>
      <c r="D219" s="92"/>
      <c r="E219" s="106" t="str">
        <f>IFERROR(IF(C219="Search Extended List",INDEX(CASRN,MATCH(Products!D219,FGHG_List_Long,0)),INDEX(CASRN,MATCH(Products!C219:C368,FGHG_List_Long,0))),"")</f>
        <v/>
      </c>
      <c r="F219" s="91"/>
      <c r="G219" s="91"/>
      <c r="H219" s="91"/>
      <c r="I219" s="91"/>
      <c r="J219" s="9"/>
      <c r="K219" s="10"/>
      <c r="L219" s="94"/>
      <c r="M219" s="94"/>
      <c r="N219" s="91"/>
      <c r="O219" s="94"/>
      <c r="P219" s="91"/>
      <c r="Q219" s="9"/>
    </row>
    <row r="220" spans="1:17" x14ac:dyDescent="0.35">
      <c r="A220" s="145">
        <v>195</v>
      </c>
      <c r="B220" s="48"/>
      <c r="C220" s="50"/>
      <c r="D220" s="92"/>
      <c r="E220" s="106" t="str">
        <f>IFERROR(IF(C220="Search Extended List",INDEX(CASRN,MATCH(Products!D220,FGHG_List_Long,0)),INDEX(CASRN,MATCH(Products!C220:C369,FGHG_List_Long,0))),"")</f>
        <v/>
      </c>
      <c r="F220" s="91"/>
      <c r="G220" s="91"/>
      <c r="H220" s="91"/>
      <c r="I220" s="91"/>
      <c r="J220" s="9"/>
      <c r="K220" s="10"/>
      <c r="L220" s="94"/>
      <c r="M220" s="94"/>
      <c r="N220" s="91"/>
      <c r="O220" s="94"/>
      <c r="P220" s="91"/>
      <c r="Q220" s="9"/>
    </row>
    <row r="221" spans="1:17" x14ac:dyDescent="0.35">
      <c r="A221" s="145">
        <v>196</v>
      </c>
      <c r="B221" s="48"/>
      <c r="C221" s="50"/>
      <c r="D221" s="92"/>
      <c r="E221" s="106" t="str">
        <f>IFERROR(IF(C221="Search Extended List",INDEX(CASRN,MATCH(Products!D221,FGHG_List_Long,0)),INDEX(CASRN,MATCH(Products!C221:C370,FGHG_List_Long,0))),"")</f>
        <v/>
      </c>
      <c r="F221" s="91"/>
      <c r="G221" s="91"/>
      <c r="H221" s="91"/>
      <c r="I221" s="91"/>
      <c r="J221" s="9"/>
      <c r="K221" s="10"/>
      <c r="L221" s="94"/>
      <c r="M221" s="94"/>
      <c r="N221" s="91"/>
      <c r="O221" s="94"/>
      <c r="P221" s="91"/>
      <c r="Q221" s="9"/>
    </row>
    <row r="222" spans="1:17" x14ac:dyDescent="0.35">
      <c r="A222" s="145">
        <v>197</v>
      </c>
      <c r="B222" s="48"/>
      <c r="C222" s="50"/>
      <c r="D222" s="92"/>
      <c r="E222" s="106" t="str">
        <f>IFERROR(IF(C222="Search Extended List",INDEX(CASRN,MATCH(Products!D222,FGHG_List_Long,0)),INDEX(CASRN,MATCH(Products!C222:C371,FGHG_List_Long,0))),"")</f>
        <v/>
      </c>
      <c r="F222" s="91"/>
      <c r="G222" s="91"/>
      <c r="H222" s="91"/>
      <c r="I222" s="91"/>
      <c r="J222" s="9"/>
      <c r="K222" s="10"/>
      <c r="L222" s="94"/>
      <c r="M222" s="94"/>
      <c r="N222" s="91"/>
      <c r="O222" s="94"/>
      <c r="P222" s="91"/>
      <c r="Q222" s="9"/>
    </row>
    <row r="223" spans="1:17" x14ac:dyDescent="0.35">
      <c r="A223" s="145">
        <v>198</v>
      </c>
      <c r="B223" s="48"/>
      <c r="C223" s="50"/>
      <c r="D223" s="92"/>
      <c r="E223" s="106" t="str">
        <f>IFERROR(IF(C223="Search Extended List",INDEX(CASRN,MATCH(Products!D223,FGHG_List_Long,0)),INDEX(CASRN,MATCH(Products!C223:C372,FGHG_List_Long,0))),"")</f>
        <v/>
      </c>
      <c r="F223" s="91"/>
      <c r="G223" s="91"/>
      <c r="H223" s="91"/>
      <c r="I223" s="91"/>
      <c r="J223" s="9"/>
      <c r="K223" s="10"/>
      <c r="L223" s="94"/>
      <c r="M223" s="94"/>
      <c r="N223" s="91"/>
      <c r="O223" s="94"/>
      <c r="P223" s="91"/>
      <c r="Q223" s="9"/>
    </row>
    <row r="224" spans="1:17" x14ac:dyDescent="0.35">
      <c r="A224" s="145">
        <v>199</v>
      </c>
      <c r="B224" s="48"/>
      <c r="C224" s="50"/>
      <c r="D224" s="92"/>
      <c r="E224" s="106" t="str">
        <f>IFERROR(IF(C224="Search Extended List",INDEX(CASRN,MATCH(Products!D224,FGHG_List_Long,0)),INDEX(CASRN,MATCH(Products!C224:C373,FGHG_List_Long,0))),"")</f>
        <v/>
      </c>
      <c r="F224" s="91"/>
      <c r="G224" s="91"/>
      <c r="H224" s="91"/>
      <c r="I224" s="91"/>
      <c r="J224" s="9"/>
      <c r="K224" s="10"/>
      <c r="L224" s="94"/>
      <c r="M224" s="94"/>
      <c r="N224" s="91"/>
      <c r="O224" s="94"/>
      <c r="P224" s="91"/>
      <c r="Q224" s="9"/>
    </row>
    <row r="225" spans="1:17" x14ac:dyDescent="0.35">
      <c r="A225" s="145">
        <v>200</v>
      </c>
      <c r="B225" s="48"/>
      <c r="C225" s="50"/>
      <c r="D225" s="92"/>
      <c r="E225" s="106" t="str">
        <f>IFERROR(IF(C225="Search Extended List",INDEX(CASRN,MATCH(Products!D225,FGHG_List_Long,0)),INDEX(CASRN,MATCH(Products!C225:C374,FGHG_List_Long,0))),"")</f>
        <v/>
      </c>
      <c r="F225" s="91"/>
      <c r="G225" s="91"/>
      <c r="H225" s="91"/>
      <c r="I225" s="91"/>
      <c r="J225" s="9"/>
      <c r="K225" s="10"/>
      <c r="L225" s="94"/>
      <c r="M225" s="94"/>
      <c r="N225" s="91"/>
      <c r="O225" s="94"/>
      <c r="P225" s="91"/>
      <c r="Q225" s="9"/>
    </row>
    <row r="226" spans="1:17" x14ac:dyDescent="0.35">
      <c r="A226" s="145">
        <v>201</v>
      </c>
      <c r="B226" s="48"/>
      <c r="C226" s="50"/>
      <c r="D226" s="92"/>
      <c r="E226" s="106" t="str">
        <f>IFERROR(IF(C226="Search Extended List",INDEX(CASRN,MATCH(Products!D226,FGHG_List_Long,0)),INDEX(CASRN,MATCH(Products!C226:C375,FGHG_List_Long,0))),"")</f>
        <v/>
      </c>
      <c r="F226" s="91"/>
      <c r="G226" s="91"/>
      <c r="H226" s="91"/>
      <c r="I226" s="91"/>
      <c r="J226" s="9"/>
      <c r="K226" s="10"/>
      <c r="L226" s="94"/>
      <c r="M226" s="94"/>
      <c r="N226" s="91"/>
      <c r="O226" s="94"/>
      <c r="P226" s="91"/>
      <c r="Q226" s="9"/>
    </row>
    <row r="227" spans="1:17" x14ac:dyDescent="0.35">
      <c r="A227" s="145">
        <v>202</v>
      </c>
      <c r="B227" s="48"/>
      <c r="C227" s="50"/>
      <c r="D227" s="92"/>
      <c r="E227" s="106" t="str">
        <f>IFERROR(IF(C227="Search Extended List",INDEX(CASRN,MATCH(Products!D227,FGHG_List_Long,0)),INDEX(CASRN,MATCH(Products!C227:C376,FGHG_List_Long,0))),"")</f>
        <v/>
      </c>
      <c r="F227" s="91"/>
      <c r="G227" s="91"/>
      <c r="H227" s="91"/>
      <c r="I227" s="91"/>
      <c r="J227" s="9"/>
      <c r="K227" s="10"/>
      <c r="L227" s="94"/>
      <c r="M227" s="94"/>
      <c r="N227" s="91"/>
      <c r="O227" s="94"/>
      <c r="P227" s="91"/>
      <c r="Q227" s="9"/>
    </row>
    <row r="228" spans="1:17" x14ac:dyDescent="0.35">
      <c r="A228" s="145">
        <v>203</v>
      </c>
      <c r="B228" s="48"/>
      <c r="C228" s="50"/>
      <c r="D228" s="92"/>
      <c r="E228" s="106" t="str">
        <f>IFERROR(IF(C228="Search Extended List",INDEX(CASRN,MATCH(Products!D228,FGHG_List_Long,0)),INDEX(CASRN,MATCH(Products!C228:C377,FGHG_List_Long,0))),"")</f>
        <v/>
      </c>
      <c r="F228" s="91"/>
      <c r="G228" s="91"/>
      <c r="H228" s="91"/>
      <c r="I228" s="91"/>
      <c r="J228" s="9"/>
      <c r="K228" s="10"/>
      <c r="L228" s="94"/>
      <c r="M228" s="94"/>
      <c r="N228" s="91"/>
      <c r="O228" s="94"/>
      <c r="P228" s="91"/>
      <c r="Q228" s="9"/>
    </row>
    <row r="229" spans="1:17" x14ac:dyDescent="0.35">
      <c r="A229" s="145">
        <v>204</v>
      </c>
      <c r="B229" s="48"/>
      <c r="C229" s="50"/>
      <c r="D229" s="92"/>
      <c r="E229" s="106" t="str">
        <f>IFERROR(IF(C229="Search Extended List",INDEX(CASRN,MATCH(Products!D229,FGHG_List_Long,0)),INDEX(CASRN,MATCH(Products!C229:C378,FGHG_List_Long,0))),"")</f>
        <v/>
      </c>
      <c r="F229" s="91"/>
      <c r="G229" s="91"/>
      <c r="H229" s="91"/>
      <c r="I229" s="91"/>
      <c r="J229" s="9"/>
      <c r="K229" s="10"/>
      <c r="L229" s="94"/>
      <c r="M229" s="94"/>
      <c r="N229" s="91"/>
      <c r="O229" s="94"/>
      <c r="P229" s="91"/>
      <c r="Q229" s="9"/>
    </row>
    <row r="230" spans="1:17" x14ac:dyDescent="0.35">
      <c r="A230" s="145">
        <v>205</v>
      </c>
      <c r="B230" s="48"/>
      <c r="C230" s="50"/>
      <c r="D230" s="92"/>
      <c r="E230" s="106" t="str">
        <f>IFERROR(IF(C230="Search Extended List",INDEX(CASRN,MATCH(Products!D230,FGHG_List_Long,0)),INDEX(CASRN,MATCH(Products!C230:C379,FGHG_List_Long,0))),"")</f>
        <v/>
      </c>
      <c r="F230" s="91"/>
      <c r="G230" s="91"/>
      <c r="H230" s="91"/>
      <c r="I230" s="91"/>
      <c r="J230" s="9"/>
      <c r="K230" s="10"/>
      <c r="L230" s="94"/>
      <c r="M230" s="94"/>
      <c r="N230" s="91"/>
      <c r="O230" s="94"/>
      <c r="P230" s="91"/>
      <c r="Q230" s="9"/>
    </row>
    <row r="231" spans="1:17" x14ac:dyDescent="0.35">
      <c r="A231" s="145">
        <v>206</v>
      </c>
      <c r="B231" s="48"/>
      <c r="C231" s="50"/>
      <c r="D231" s="92"/>
      <c r="E231" s="106" t="str">
        <f>IFERROR(IF(C231="Search Extended List",INDEX(CASRN,MATCH(Products!D231,FGHG_List_Long,0)),INDEX(CASRN,MATCH(Products!C231:C380,FGHG_List_Long,0))),"")</f>
        <v/>
      </c>
      <c r="F231" s="91"/>
      <c r="G231" s="91"/>
      <c r="H231" s="91"/>
      <c r="I231" s="91"/>
      <c r="J231" s="9"/>
      <c r="K231" s="10"/>
      <c r="L231" s="94"/>
      <c r="M231" s="94"/>
      <c r="N231" s="91"/>
      <c r="O231" s="94"/>
      <c r="P231" s="91"/>
      <c r="Q231" s="9"/>
    </row>
    <row r="232" spans="1:17" x14ac:dyDescent="0.35">
      <c r="A232" s="145">
        <v>207</v>
      </c>
      <c r="B232" s="48"/>
      <c r="C232" s="50"/>
      <c r="D232" s="92"/>
      <c r="E232" s="106" t="str">
        <f>IFERROR(IF(C232="Search Extended List",INDEX(CASRN,MATCH(Products!D232,FGHG_List_Long,0)),INDEX(CASRN,MATCH(Products!C232:C381,FGHG_List_Long,0))),"")</f>
        <v/>
      </c>
      <c r="F232" s="91"/>
      <c r="G232" s="91"/>
      <c r="H232" s="91"/>
      <c r="I232" s="91"/>
      <c r="J232" s="9"/>
      <c r="K232" s="10"/>
      <c r="L232" s="94"/>
      <c r="M232" s="94"/>
      <c r="N232" s="91"/>
      <c r="O232" s="94"/>
      <c r="P232" s="91"/>
      <c r="Q232" s="9"/>
    </row>
    <row r="233" spans="1:17" x14ac:dyDescent="0.35">
      <c r="A233" s="145">
        <v>208</v>
      </c>
      <c r="B233" s="48"/>
      <c r="C233" s="50"/>
      <c r="D233" s="92"/>
      <c r="E233" s="106" t="str">
        <f>IFERROR(IF(C233="Search Extended List",INDEX(CASRN,MATCH(Products!D233,FGHG_List_Long,0)),INDEX(CASRN,MATCH(Products!C233:C382,FGHG_List_Long,0))),"")</f>
        <v/>
      </c>
      <c r="F233" s="91"/>
      <c r="G233" s="91"/>
      <c r="H233" s="91"/>
      <c r="I233" s="91"/>
      <c r="J233" s="9"/>
      <c r="K233" s="10"/>
      <c r="L233" s="94"/>
      <c r="M233" s="94"/>
      <c r="N233" s="91"/>
      <c r="O233" s="94"/>
      <c r="P233" s="91"/>
      <c r="Q233" s="9"/>
    </row>
    <row r="234" spans="1:17" x14ac:dyDescent="0.35">
      <c r="A234" s="145">
        <v>209</v>
      </c>
      <c r="B234" s="48"/>
      <c r="C234" s="50"/>
      <c r="D234" s="92"/>
      <c r="E234" s="106" t="str">
        <f>IFERROR(IF(C234="Search Extended List",INDEX(CASRN,MATCH(Products!D234,FGHG_List_Long,0)),INDEX(CASRN,MATCH(Products!C234:C383,FGHG_List_Long,0))),"")</f>
        <v/>
      </c>
      <c r="F234" s="91"/>
      <c r="G234" s="91"/>
      <c r="H234" s="91"/>
      <c r="I234" s="91"/>
      <c r="J234" s="9"/>
      <c r="K234" s="10"/>
      <c r="L234" s="94"/>
      <c r="M234" s="94"/>
      <c r="N234" s="91"/>
      <c r="O234" s="94"/>
      <c r="P234" s="91"/>
      <c r="Q234" s="9"/>
    </row>
    <row r="235" spans="1:17" x14ac:dyDescent="0.35">
      <c r="A235" s="145">
        <v>210</v>
      </c>
      <c r="B235" s="48"/>
      <c r="C235" s="50"/>
      <c r="D235" s="92"/>
      <c r="E235" s="106" t="str">
        <f>IFERROR(IF(C235="Search Extended List",INDEX(CASRN,MATCH(Products!D235,FGHG_List_Long,0)),INDEX(CASRN,MATCH(Products!C235:C384,FGHG_List_Long,0))),"")</f>
        <v/>
      </c>
      <c r="F235" s="91"/>
      <c r="G235" s="91"/>
      <c r="H235" s="91"/>
      <c r="I235" s="91"/>
      <c r="J235" s="9"/>
      <c r="K235" s="10"/>
      <c r="L235" s="94"/>
      <c r="M235" s="94"/>
      <c r="N235" s="91"/>
      <c r="O235" s="94"/>
      <c r="P235" s="91"/>
      <c r="Q235" s="9"/>
    </row>
    <row r="236" spans="1:17" x14ac:dyDescent="0.35">
      <c r="A236" s="145">
        <v>211</v>
      </c>
      <c r="B236" s="48"/>
      <c r="C236" s="50"/>
      <c r="D236" s="92"/>
      <c r="E236" s="106" t="str">
        <f>IFERROR(IF(C236="Search Extended List",INDEX(CASRN,MATCH(Products!D236,FGHG_List_Long,0)),INDEX(CASRN,MATCH(Products!C236:C385,FGHG_List_Long,0))),"")</f>
        <v/>
      </c>
      <c r="F236" s="91"/>
      <c r="G236" s="91"/>
      <c r="H236" s="91"/>
      <c r="I236" s="91"/>
      <c r="J236" s="9"/>
      <c r="K236" s="10"/>
      <c r="L236" s="94"/>
      <c r="M236" s="94"/>
      <c r="N236" s="91"/>
      <c r="O236" s="94"/>
      <c r="P236" s="91"/>
      <c r="Q236" s="9"/>
    </row>
    <row r="237" spans="1:17" x14ac:dyDescent="0.35">
      <c r="A237" s="145">
        <v>212</v>
      </c>
      <c r="B237" s="48"/>
      <c r="C237" s="50"/>
      <c r="D237" s="92"/>
      <c r="E237" s="106" t="str">
        <f>IFERROR(IF(C237="Search Extended List",INDEX(CASRN,MATCH(Products!D237,FGHG_List_Long,0)),INDEX(CASRN,MATCH(Products!C237:C386,FGHG_List_Long,0))),"")</f>
        <v/>
      </c>
      <c r="F237" s="91"/>
      <c r="G237" s="91"/>
      <c r="H237" s="91"/>
      <c r="I237" s="91"/>
      <c r="J237" s="9"/>
      <c r="K237" s="10"/>
      <c r="L237" s="94"/>
      <c r="M237" s="94"/>
      <c r="N237" s="91"/>
      <c r="O237" s="94"/>
      <c r="P237" s="91"/>
      <c r="Q237" s="9"/>
    </row>
    <row r="238" spans="1:17" x14ac:dyDescent="0.35">
      <c r="A238" s="145">
        <v>213</v>
      </c>
      <c r="B238" s="48"/>
      <c r="C238" s="50"/>
      <c r="D238" s="92"/>
      <c r="E238" s="106" t="str">
        <f>IFERROR(IF(C238="Search Extended List",INDEX(CASRN,MATCH(Products!D238,FGHG_List_Long,0)),INDEX(CASRN,MATCH(Products!C238:C387,FGHG_List_Long,0))),"")</f>
        <v/>
      </c>
      <c r="F238" s="91"/>
      <c r="G238" s="91"/>
      <c r="H238" s="91"/>
      <c r="I238" s="91"/>
      <c r="J238" s="9"/>
      <c r="K238" s="10"/>
      <c r="L238" s="94"/>
      <c r="M238" s="94"/>
      <c r="N238" s="91"/>
      <c r="O238" s="94"/>
      <c r="P238" s="91"/>
      <c r="Q238" s="9"/>
    </row>
    <row r="239" spans="1:17" x14ac:dyDescent="0.35">
      <c r="A239" s="145">
        <v>214</v>
      </c>
      <c r="B239" s="48"/>
      <c r="C239" s="50"/>
      <c r="D239" s="92"/>
      <c r="E239" s="106" t="str">
        <f>IFERROR(IF(C239="Search Extended List",INDEX(CASRN,MATCH(Products!D239,FGHG_List_Long,0)),INDEX(CASRN,MATCH(Products!C239:C388,FGHG_List_Long,0))),"")</f>
        <v/>
      </c>
      <c r="F239" s="91"/>
      <c r="G239" s="91"/>
      <c r="H239" s="91"/>
      <c r="I239" s="91"/>
      <c r="J239" s="9"/>
      <c r="K239" s="10"/>
      <c r="L239" s="94"/>
      <c r="M239" s="94"/>
      <c r="N239" s="91"/>
      <c r="O239" s="94"/>
      <c r="P239" s="91"/>
      <c r="Q239" s="9"/>
    </row>
    <row r="240" spans="1:17" x14ac:dyDescent="0.35">
      <c r="A240" s="145">
        <v>215</v>
      </c>
      <c r="B240" s="48"/>
      <c r="C240" s="50"/>
      <c r="D240" s="92"/>
      <c r="E240" s="106" t="str">
        <f>IFERROR(IF(C240="Search Extended List",INDEX(CASRN,MATCH(Products!D240,FGHG_List_Long,0)),INDEX(CASRN,MATCH(Products!C240:C389,FGHG_List_Long,0))),"")</f>
        <v/>
      </c>
      <c r="F240" s="91"/>
      <c r="G240" s="91"/>
      <c r="H240" s="91"/>
      <c r="I240" s="91"/>
      <c r="J240" s="9"/>
      <c r="K240" s="10"/>
      <c r="L240" s="94"/>
      <c r="M240" s="94"/>
      <c r="N240" s="91"/>
      <c r="O240" s="94"/>
      <c r="P240" s="91"/>
      <c r="Q240" s="9"/>
    </row>
    <row r="241" spans="1:17" x14ac:dyDescent="0.35">
      <c r="A241" s="145">
        <v>216</v>
      </c>
      <c r="B241" s="48"/>
      <c r="C241" s="50"/>
      <c r="D241" s="92"/>
      <c r="E241" s="106" t="str">
        <f>IFERROR(IF(C241="Search Extended List",INDEX(CASRN,MATCH(Products!D241,FGHG_List_Long,0)),INDEX(CASRN,MATCH(Products!C241:C390,FGHG_List_Long,0))),"")</f>
        <v/>
      </c>
      <c r="F241" s="91"/>
      <c r="G241" s="91"/>
      <c r="H241" s="91"/>
      <c r="I241" s="91"/>
      <c r="J241" s="9"/>
      <c r="K241" s="10"/>
      <c r="L241" s="94"/>
      <c r="M241" s="94"/>
      <c r="N241" s="91"/>
      <c r="O241" s="94"/>
      <c r="P241" s="91"/>
      <c r="Q241" s="9"/>
    </row>
    <row r="242" spans="1:17" x14ac:dyDescent="0.35">
      <c r="A242" s="145">
        <v>217</v>
      </c>
      <c r="B242" s="48"/>
      <c r="C242" s="50"/>
      <c r="D242" s="92"/>
      <c r="E242" s="106" t="str">
        <f>IFERROR(IF(C242="Search Extended List",INDEX(CASRN,MATCH(Products!D242,FGHG_List_Long,0)),INDEX(CASRN,MATCH(Products!C242:C391,FGHG_List_Long,0))),"")</f>
        <v/>
      </c>
      <c r="F242" s="91"/>
      <c r="G242" s="91"/>
      <c r="H242" s="91"/>
      <c r="I242" s="91"/>
      <c r="J242" s="9"/>
      <c r="K242" s="10"/>
      <c r="L242" s="94"/>
      <c r="M242" s="94"/>
      <c r="N242" s="91"/>
      <c r="O242" s="94"/>
      <c r="P242" s="91"/>
      <c r="Q242" s="9"/>
    </row>
    <row r="243" spans="1:17" x14ac:dyDescent="0.35">
      <c r="A243" s="145">
        <v>218</v>
      </c>
      <c r="B243" s="48"/>
      <c r="C243" s="50"/>
      <c r="D243" s="92"/>
      <c r="E243" s="106" t="str">
        <f>IFERROR(IF(C243="Search Extended List",INDEX(CASRN,MATCH(Products!D243,FGHG_List_Long,0)),INDEX(CASRN,MATCH(Products!C243:C392,FGHG_List_Long,0))),"")</f>
        <v/>
      </c>
      <c r="F243" s="91"/>
      <c r="G243" s="91"/>
      <c r="H243" s="91"/>
      <c r="I243" s="91"/>
      <c r="J243" s="9"/>
      <c r="K243" s="10"/>
      <c r="L243" s="94"/>
      <c r="M243" s="94"/>
      <c r="N243" s="91"/>
      <c r="O243" s="94"/>
      <c r="P243" s="91"/>
      <c r="Q243" s="9"/>
    </row>
    <row r="244" spans="1:17" x14ac:dyDescent="0.35">
      <c r="A244" s="145">
        <v>219</v>
      </c>
      <c r="B244" s="48"/>
      <c r="C244" s="50"/>
      <c r="D244" s="92"/>
      <c r="E244" s="106" t="str">
        <f>IFERROR(IF(C244="Search Extended List",INDEX(CASRN,MATCH(Products!D244,FGHG_List_Long,0)),INDEX(CASRN,MATCH(Products!C244:C393,FGHG_List_Long,0))),"")</f>
        <v/>
      </c>
      <c r="F244" s="91"/>
      <c r="G244" s="91"/>
      <c r="H244" s="91"/>
      <c r="I244" s="91"/>
      <c r="J244" s="9"/>
      <c r="K244" s="10"/>
      <c r="L244" s="94"/>
      <c r="M244" s="94"/>
      <c r="N244" s="91"/>
      <c r="O244" s="94"/>
      <c r="P244" s="91"/>
      <c r="Q244" s="9"/>
    </row>
    <row r="245" spans="1:17" x14ac:dyDescent="0.35">
      <c r="A245" s="145">
        <v>220</v>
      </c>
      <c r="B245" s="48"/>
      <c r="C245" s="50"/>
      <c r="D245" s="92"/>
      <c r="E245" s="106" t="str">
        <f>IFERROR(IF(C245="Search Extended List",INDEX(CASRN,MATCH(Products!D245,FGHG_List_Long,0)),INDEX(CASRN,MATCH(Products!C245:C394,FGHG_List_Long,0))),"")</f>
        <v/>
      </c>
      <c r="F245" s="91"/>
      <c r="G245" s="91"/>
      <c r="H245" s="91"/>
      <c r="I245" s="91"/>
      <c r="J245" s="9"/>
      <c r="K245" s="10"/>
      <c r="L245" s="94"/>
      <c r="M245" s="94"/>
      <c r="N245" s="91"/>
      <c r="O245" s="94"/>
      <c r="P245" s="91"/>
      <c r="Q245" s="9"/>
    </row>
    <row r="246" spans="1:17" x14ac:dyDescent="0.35">
      <c r="A246" s="145">
        <v>221</v>
      </c>
      <c r="B246" s="48"/>
      <c r="C246" s="50"/>
      <c r="D246" s="92"/>
      <c r="E246" s="106" t="str">
        <f>IFERROR(IF(C246="Search Extended List",INDEX(CASRN,MATCH(Products!D246,FGHG_List_Long,0)),INDEX(CASRN,MATCH(Products!C246:C395,FGHG_List_Long,0))),"")</f>
        <v/>
      </c>
      <c r="F246" s="91"/>
      <c r="G246" s="91"/>
      <c r="H246" s="91"/>
      <c r="I246" s="91"/>
      <c r="J246" s="9"/>
      <c r="K246" s="10"/>
      <c r="L246" s="94"/>
      <c r="M246" s="94"/>
      <c r="N246" s="91"/>
      <c r="O246" s="94"/>
      <c r="P246" s="91"/>
      <c r="Q246" s="9"/>
    </row>
    <row r="247" spans="1:17" x14ac:dyDescent="0.35">
      <c r="A247" s="145">
        <v>222</v>
      </c>
      <c r="B247" s="48"/>
      <c r="C247" s="50"/>
      <c r="D247" s="92"/>
      <c r="E247" s="106" t="str">
        <f>IFERROR(IF(C247="Search Extended List",INDEX(CASRN,MATCH(Products!D247,FGHG_List_Long,0)),INDEX(CASRN,MATCH(Products!C247:C396,FGHG_List_Long,0))),"")</f>
        <v/>
      </c>
      <c r="F247" s="91"/>
      <c r="G247" s="91"/>
      <c r="H247" s="91"/>
      <c r="I247" s="91"/>
      <c r="J247" s="9"/>
      <c r="K247" s="10"/>
      <c r="L247" s="94"/>
      <c r="M247" s="94"/>
      <c r="N247" s="91"/>
      <c r="O247" s="94"/>
      <c r="P247" s="91"/>
      <c r="Q247" s="9"/>
    </row>
    <row r="248" spans="1:17" x14ac:dyDescent="0.35">
      <c r="A248" s="145">
        <v>223</v>
      </c>
      <c r="B248" s="48"/>
      <c r="C248" s="50"/>
      <c r="D248" s="92"/>
      <c r="E248" s="106" t="str">
        <f>IFERROR(IF(C248="Search Extended List",INDEX(CASRN,MATCH(Products!D248,FGHG_List_Long,0)),INDEX(CASRN,MATCH(Products!C248:C397,FGHG_List_Long,0))),"")</f>
        <v/>
      </c>
      <c r="F248" s="91"/>
      <c r="G248" s="91"/>
      <c r="H248" s="91"/>
      <c r="I248" s="91"/>
      <c r="J248" s="9"/>
      <c r="K248" s="10"/>
      <c r="L248" s="94"/>
      <c r="M248" s="94"/>
      <c r="N248" s="91"/>
      <c r="O248" s="94"/>
      <c r="P248" s="91"/>
      <c r="Q248" s="9"/>
    </row>
    <row r="249" spans="1:17" x14ac:dyDescent="0.35">
      <c r="A249" s="145">
        <v>224</v>
      </c>
      <c r="B249" s="48"/>
      <c r="C249" s="50"/>
      <c r="D249" s="92"/>
      <c r="E249" s="106" t="str">
        <f>IFERROR(IF(C249="Search Extended List",INDEX(CASRN,MATCH(Products!D249,FGHG_List_Long,0)),INDEX(CASRN,MATCH(Products!C249:C398,FGHG_List_Long,0))),"")</f>
        <v/>
      </c>
      <c r="F249" s="91"/>
      <c r="G249" s="91"/>
      <c r="H249" s="91"/>
      <c r="I249" s="91"/>
      <c r="J249" s="9"/>
      <c r="K249" s="10"/>
      <c r="L249" s="94"/>
      <c r="M249" s="94"/>
      <c r="N249" s="91"/>
      <c r="O249" s="94"/>
      <c r="P249" s="91"/>
      <c r="Q249" s="9"/>
    </row>
    <row r="250" spans="1:17" x14ac:dyDescent="0.35">
      <c r="A250" s="145">
        <v>225</v>
      </c>
      <c r="B250" s="48"/>
      <c r="C250" s="50"/>
      <c r="D250" s="92"/>
      <c r="E250" s="106" t="str">
        <f>IFERROR(IF(C250="Search Extended List",INDEX(CASRN,MATCH(Products!D250,FGHG_List_Long,0)),INDEX(CASRN,MATCH(Products!C250:C399,FGHG_List_Long,0))),"")</f>
        <v/>
      </c>
      <c r="F250" s="91"/>
      <c r="G250" s="91"/>
      <c r="H250" s="91"/>
      <c r="I250" s="91"/>
      <c r="J250" s="9"/>
      <c r="K250" s="10"/>
      <c r="L250" s="94"/>
      <c r="M250" s="94"/>
      <c r="N250" s="91"/>
      <c r="O250" s="94"/>
      <c r="P250" s="91"/>
      <c r="Q250" s="9"/>
    </row>
    <row r="251" spans="1:17" x14ac:dyDescent="0.35">
      <c r="A251" s="145">
        <v>226</v>
      </c>
      <c r="B251" s="48"/>
      <c r="C251" s="50"/>
      <c r="D251" s="92"/>
      <c r="E251" s="106" t="str">
        <f>IFERROR(IF(C251="Search Extended List",INDEX(CASRN,MATCH(Products!D251,FGHG_List_Long,0)),INDEX(CASRN,MATCH(Products!C251:C400,FGHG_List_Long,0))),"")</f>
        <v/>
      </c>
      <c r="F251" s="91"/>
      <c r="G251" s="91"/>
      <c r="H251" s="91"/>
      <c r="I251" s="91"/>
      <c r="J251" s="9"/>
      <c r="K251" s="10"/>
      <c r="L251" s="94"/>
      <c r="M251" s="94"/>
      <c r="N251" s="91"/>
      <c r="O251" s="94"/>
      <c r="P251" s="91"/>
      <c r="Q251" s="9"/>
    </row>
    <row r="252" spans="1:17" x14ac:dyDescent="0.35">
      <c r="A252" s="145">
        <v>227</v>
      </c>
      <c r="B252" s="48"/>
      <c r="C252" s="50"/>
      <c r="D252" s="92"/>
      <c r="E252" s="106" t="str">
        <f>IFERROR(IF(C252="Search Extended List",INDEX(CASRN,MATCH(Products!D252,FGHG_List_Long,0)),INDEX(CASRN,MATCH(Products!C252:C401,FGHG_List_Long,0))),"")</f>
        <v/>
      </c>
      <c r="F252" s="91"/>
      <c r="G252" s="91"/>
      <c r="H252" s="91"/>
      <c r="I252" s="91"/>
      <c r="J252" s="9"/>
      <c r="K252" s="10"/>
      <c r="L252" s="94"/>
      <c r="M252" s="94"/>
      <c r="N252" s="91"/>
      <c r="O252" s="94"/>
      <c r="P252" s="91"/>
      <c r="Q252" s="9"/>
    </row>
    <row r="253" spans="1:17" x14ac:dyDescent="0.35">
      <c r="A253" s="145">
        <v>228</v>
      </c>
      <c r="B253" s="48"/>
      <c r="C253" s="50"/>
      <c r="D253" s="92"/>
      <c r="E253" s="106" t="str">
        <f>IFERROR(IF(C253="Search Extended List",INDEX(CASRN,MATCH(Products!D253,FGHG_List_Long,0)),INDEX(CASRN,MATCH(Products!C253:C402,FGHG_List_Long,0))),"")</f>
        <v/>
      </c>
      <c r="F253" s="91"/>
      <c r="G253" s="91"/>
      <c r="H253" s="91"/>
      <c r="I253" s="91"/>
      <c r="J253" s="9"/>
      <c r="K253" s="10"/>
      <c r="L253" s="94"/>
      <c r="M253" s="94"/>
      <c r="N253" s="91"/>
      <c r="O253" s="94"/>
      <c r="P253" s="91"/>
      <c r="Q253" s="9"/>
    </row>
    <row r="254" spans="1:17" x14ac:dyDescent="0.35">
      <c r="A254" s="145">
        <v>229</v>
      </c>
      <c r="B254" s="48"/>
      <c r="C254" s="50"/>
      <c r="D254" s="92"/>
      <c r="E254" s="106" t="str">
        <f>IFERROR(IF(C254="Search Extended List",INDEX(CASRN,MATCH(Products!D254,FGHG_List_Long,0)),INDEX(CASRN,MATCH(Products!C254:C403,FGHG_List_Long,0))),"")</f>
        <v/>
      </c>
      <c r="F254" s="91"/>
      <c r="G254" s="91"/>
      <c r="H254" s="91"/>
      <c r="I254" s="91"/>
      <c r="J254" s="9"/>
      <c r="K254" s="10"/>
      <c r="L254" s="94"/>
      <c r="M254" s="94"/>
      <c r="N254" s="91"/>
      <c r="O254" s="94"/>
      <c r="P254" s="91"/>
      <c r="Q254" s="9"/>
    </row>
    <row r="255" spans="1:17" x14ac:dyDescent="0.35">
      <c r="A255" s="145">
        <v>230</v>
      </c>
      <c r="B255" s="48"/>
      <c r="C255" s="50"/>
      <c r="D255" s="92"/>
      <c r="E255" s="106" t="str">
        <f>IFERROR(IF(C255="Search Extended List",INDEX(CASRN,MATCH(Products!D255,FGHG_List_Long,0)),INDEX(CASRN,MATCH(Products!C255:C404,FGHG_List_Long,0))),"")</f>
        <v/>
      </c>
      <c r="F255" s="91"/>
      <c r="G255" s="91"/>
      <c r="H255" s="91"/>
      <c r="I255" s="91"/>
      <c r="J255" s="9"/>
      <c r="K255" s="10"/>
      <c r="L255" s="94"/>
      <c r="M255" s="94"/>
      <c r="N255" s="91"/>
      <c r="O255" s="94"/>
      <c r="P255" s="91"/>
      <c r="Q255" s="9"/>
    </row>
    <row r="256" spans="1:17" x14ac:dyDescent="0.35">
      <c r="A256" s="145">
        <v>231</v>
      </c>
      <c r="B256" s="48"/>
      <c r="C256" s="50"/>
      <c r="D256" s="92"/>
      <c r="E256" s="106" t="str">
        <f>IFERROR(IF(C256="Search Extended List",INDEX(CASRN,MATCH(Products!D256,FGHG_List_Long,0)),INDEX(CASRN,MATCH(Products!C256:C405,FGHG_List_Long,0))),"")</f>
        <v/>
      </c>
      <c r="F256" s="91"/>
      <c r="G256" s="91"/>
      <c r="H256" s="91"/>
      <c r="I256" s="91"/>
      <c r="J256" s="9"/>
      <c r="K256" s="10"/>
      <c r="L256" s="94"/>
      <c r="M256" s="94"/>
      <c r="N256" s="91"/>
      <c r="O256" s="94"/>
      <c r="P256" s="91"/>
      <c r="Q256" s="9"/>
    </row>
    <row r="257" spans="1:17" x14ac:dyDescent="0.35">
      <c r="A257" s="145">
        <v>232</v>
      </c>
      <c r="B257" s="48"/>
      <c r="C257" s="50"/>
      <c r="D257" s="92"/>
      <c r="E257" s="106" t="str">
        <f>IFERROR(IF(C257="Search Extended List",INDEX(CASRN,MATCH(Products!D257,FGHG_List_Long,0)),INDEX(CASRN,MATCH(Products!C257:C406,FGHG_List_Long,0))),"")</f>
        <v/>
      </c>
      <c r="F257" s="91"/>
      <c r="G257" s="91"/>
      <c r="H257" s="91"/>
      <c r="I257" s="91"/>
      <c r="J257" s="9"/>
      <c r="K257" s="10"/>
      <c r="L257" s="94"/>
      <c r="M257" s="94"/>
      <c r="N257" s="91"/>
      <c r="O257" s="94"/>
      <c r="P257" s="91"/>
      <c r="Q257" s="9"/>
    </row>
    <row r="258" spans="1:17" x14ac:dyDescent="0.35">
      <c r="A258" s="145">
        <v>233</v>
      </c>
      <c r="B258" s="48"/>
      <c r="C258" s="50"/>
      <c r="D258" s="92"/>
      <c r="E258" s="106" t="str">
        <f>IFERROR(IF(C258="Search Extended List",INDEX(CASRN,MATCH(Products!D258,FGHG_List_Long,0)),INDEX(CASRN,MATCH(Products!C258:C407,FGHG_List_Long,0))),"")</f>
        <v/>
      </c>
      <c r="F258" s="91"/>
      <c r="G258" s="91"/>
      <c r="H258" s="91"/>
      <c r="I258" s="91"/>
      <c r="J258" s="9"/>
      <c r="K258" s="10"/>
      <c r="L258" s="94"/>
      <c r="M258" s="94"/>
      <c r="N258" s="91"/>
      <c r="O258" s="94"/>
      <c r="P258" s="91"/>
      <c r="Q258" s="9"/>
    </row>
    <row r="259" spans="1:17" x14ac:dyDescent="0.35">
      <c r="A259" s="145">
        <v>234</v>
      </c>
      <c r="B259" s="48"/>
      <c r="C259" s="50"/>
      <c r="D259" s="92"/>
      <c r="E259" s="106" t="str">
        <f>IFERROR(IF(C259="Search Extended List",INDEX(CASRN,MATCH(Products!D259,FGHG_List_Long,0)),INDEX(CASRN,MATCH(Products!C259:C408,FGHG_List_Long,0))),"")</f>
        <v/>
      </c>
      <c r="F259" s="91"/>
      <c r="G259" s="91"/>
      <c r="H259" s="91"/>
      <c r="I259" s="91"/>
      <c r="J259" s="9"/>
      <c r="K259" s="10"/>
      <c r="L259" s="94"/>
      <c r="M259" s="94"/>
      <c r="N259" s="91"/>
      <c r="O259" s="94"/>
      <c r="P259" s="91"/>
      <c r="Q259" s="9"/>
    </row>
    <row r="260" spans="1:17" x14ac:dyDescent="0.35">
      <c r="A260" s="145">
        <v>235</v>
      </c>
      <c r="B260" s="48"/>
      <c r="C260" s="50"/>
      <c r="D260" s="92"/>
      <c r="E260" s="106" t="str">
        <f>IFERROR(IF(C260="Search Extended List",INDEX(CASRN,MATCH(Products!D260,FGHG_List_Long,0)),INDEX(CASRN,MATCH(Products!C260:C409,FGHG_List_Long,0))),"")</f>
        <v/>
      </c>
      <c r="F260" s="91"/>
      <c r="G260" s="91"/>
      <c r="H260" s="91"/>
      <c r="I260" s="91"/>
      <c r="J260" s="9"/>
      <c r="K260" s="10"/>
      <c r="L260" s="94"/>
      <c r="M260" s="94"/>
      <c r="N260" s="91"/>
      <c r="O260" s="94"/>
      <c r="P260" s="91"/>
      <c r="Q260" s="9"/>
    </row>
    <row r="261" spans="1:17" x14ac:dyDescent="0.35">
      <c r="A261" s="145">
        <v>236</v>
      </c>
      <c r="B261" s="48"/>
      <c r="C261" s="50"/>
      <c r="D261" s="92"/>
      <c r="E261" s="106" t="str">
        <f>IFERROR(IF(C261="Search Extended List",INDEX(CASRN,MATCH(Products!D261,FGHG_List_Long,0)),INDEX(CASRN,MATCH(Products!C261:C410,FGHG_List_Long,0))),"")</f>
        <v/>
      </c>
      <c r="F261" s="91"/>
      <c r="G261" s="91"/>
      <c r="H261" s="91"/>
      <c r="I261" s="91"/>
      <c r="J261" s="9"/>
      <c r="K261" s="10"/>
      <c r="L261" s="94"/>
      <c r="M261" s="94"/>
      <c r="N261" s="91"/>
      <c r="O261" s="94"/>
      <c r="P261" s="91"/>
      <c r="Q261" s="9"/>
    </row>
    <row r="262" spans="1:17" x14ac:dyDescent="0.35">
      <c r="A262" s="145">
        <v>237</v>
      </c>
      <c r="B262" s="48"/>
      <c r="C262" s="50"/>
      <c r="D262" s="92"/>
      <c r="E262" s="106" t="str">
        <f>IFERROR(IF(C262="Search Extended List",INDEX(CASRN,MATCH(Products!D262,FGHG_List_Long,0)),INDEX(CASRN,MATCH(Products!C262:C411,FGHG_List_Long,0))),"")</f>
        <v/>
      </c>
      <c r="F262" s="91"/>
      <c r="G262" s="91"/>
      <c r="H262" s="91"/>
      <c r="I262" s="91"/>
      <c r="J262" s="9"/>
      <c r="K262" s="10"/>
      <c r="L262" s="94"/>
      <c r="M262" s="94"/>
      <c r="N262" s="91"/>
      <c r="O262" s="94"/>
      <c r="P262" s="91"/>
      <c r="Q262" s="9"/>
    </row>
    <row r="263" spans="1:17" x14ac:dyDescent="0.35">
      <c r="A263" s="145">
        <v>238</v>
      </c>
      <c r="B263" s="48"/>
      <c r="C263" s="50"/>
      <c r="D263" s="92"/>
      <c r="E263" s="106" t="str">
        <f>IFERROR(IF(C263="Search Extended List",INDEX(CASRN,MATCH(Products!D263,FGHG_List_Long,0)),INDEX(CASRN,MATCH(Products!C263:C412,FGHG_List_Long,0))),"")</f>
        <v/>
      </c>
      <c r="F263" s="91"/>
      <c r="G263" s="91"/>
      <c r="H263" s="91"/>
      <c r="I263" s="91"/>
      <c r="J263" s="9"/>
      <c r="K263" s="10"/>
      <c r="L263" s="94"/>
      <c r="M263" s="94"/>
      <c r="N263" s="91"/>
      <c r="O263" s="94"/>
      <c r="P263" s="91"/>
      <c r="Q263" s="9"/>
    </row>
    <row r="264" spans="1:17" x14ac:dyDescent="0.35">
      <c r="A264" s="145">
        <v>239</v>
      </c>
      <c r="B264" s="48"/>
      <c r="C264" s="50"/>
      <c r="D264" s="92"/>
      <c r="E264" s="106" t="str">
        <f>IFERROR(IF(C264="Search Extended List",INDEX(CASRN,MATCH(Products!D264,FGHG_List_Long,0)),INDEX(CASRN,MATCH(Products!C264:C413,FGHG_List_Long,0))),"")</f>
        <v/>
      </c>
      <c r="F264" s="91"/>
      <c r="G264" s="91"/>
      <c r="H264" s="91"/>
      <c r="I264" s="91"/>
      <c r="J264" s="9"/>
      <c r="K264" s="10"/>
      <c r="L264" s="94"/>
      <c r="M264" s="94"/>
      <c r="N264" s="91"/>
      <c r="O264" s="94"/>
      <c r="P264" s="91"/>
      <c r="Q264" s="9"/>
    </row>
    <row r="265" spans="1:17" x14ac:dyDescent="0.35">
      <c r="A265" s="145">
        <v>240</v>
      </c>
      <c r="B265" s="48"/>
      <c r="C265" s="50"/>
      <c r="D265" s="92"/>
      <c r="E265" s="106" t="str">
        <f>IFERROR(IF(C265="Search Extended List",INDEX(CASRN,MATCH(Products!D265,FGHG_List_Long,0)),INDEX(CASRN,MATCH(Products!C265:C414,FGHG_List_Long,0))),"")</f>
        <v/>
      </c>
      <c r="F265" s="91"/>
      <c r="G265" s="91"/>
      <c r="H265" s="91"/>
      <c r="I265" s="91"/>
      <c r="J265" s="9"/>
      <c r="K265" s="10"/>
      <c r="L265" s="94"/>
      <c r="M265" s="94"/>
      <c r="N265" s="91"/>
      <c r="O265" s="94"/>
      <c r="P265" s="91"/>
      <c r="Q265" s="9"/>
    </row>
    <row r="266" spans="1:17" x14ac:dyDescent="0.35">
      <c r="A266" s="145">
        <v>241</v>
      </c>
      <c r="B266" s="48"/>
      <c r="C266" s="50"/>
      <c r="D266" s="92"/>
      <c r="E266" s="106" t="str">
        <f>IFERROR(IF(C266="Search Extended List",INDEX(CASRN,MATCH(Products!D266,FGHG_List_Long,0)),INDEX(CASRN,MATCH(Products!C266:C415,FGHG_List_Long,0))),"")</f>
        <v/>
      </c>
      <c r="F266" s="91"/>
      <c r="G266" s="91"/>
      <c r="H266" s="91"/>
      <c r="I266" s="91"/>
      <c r="J266" s="9"/>
      <c r="K266" s="10"/>
      <c r="L266" s="94"/>
      <c r="M266" s="94"/>
      <c r="N266" s="91"/>
      <c r="O266" s="94"/>
      <c r="P266" s="91"/>
      <c r="Q266" s="9"/>
    </row>
    <row r="267" spans="1:17" x14ac:dyDescent="0.35">
      <c r="A267" s="145">
        <v>242</v>
      </c>
      <c r="B267" s="48"/>
      <c r="C267" s="50"/>
      <c r="D267" s="92"/>
      <c r="E267" s="106" t="str">
        <f>IFERROR(IF(C267="Search Extended List",INDEX(CASRN,MATCH(Products!D267,FGHG_List_Long,0)),INDEX(CASRN,MATCH(Products!C267:C416,FGHG_List_Long,0))),"")</f>
        <v/>
      </c>
      <c r="F267" s="91"/>
      <c r="G267" s="91"/>
      <c r="H267" s="91"/>
      <c r="I267" s="91"/>
      <c r="J267" s="9"/>
      <c r="K267" s="10"/>
      <c r="L267" s="94"/>
      <c r="M267" s="94"/>
      <c r="N267" s="91"/>
      <c r="O267" s="94"/>
      <c r="P267" s="91"/>
      <c r="Q267" s="9"/>
    </row>
    <row r="268" spans="1:17" x14ac:dyDescent="0.35">
      <c r="A268" s="145">
        <v>243</v>
      </c>
      <c r="B268" s="48"/>
      <c r="C268" s="50"/>
      <c r="D268" s="92"/>
      <c r="E268" s="106" t="str">
        <f>IFERROR(IF(C268="Search Extended List",INDEX(CASRN,MATCH(Products!D268,FGHG_List_Long,0)),INDEX(CASRN,MATCH(Products!C268:C417,FGHG_List_Long,0))),"")</f>
        <v/>
      </c>
      <c r="F268" s="91"/>
      <c r="G268" s="91"/>
      <c r="H268" s="91"/>
      <c r="I268" s="91"/>
      <c r="J268" s="9"/>
      <c r="K268" s="10"/>
      <c r="L268" s="94"/>
      <c r="M268" s="94"/>
      <c r="N268" s="91"/>
      <c r="O268" s="94"/>
      <c r="P268" s="91"/>
      <c r="Q268" s="9"/>
    </row>
    <row r="269" spans="1:17" x14ac:dyDescent="0.35">
      <c r="A269" s="145">
        <v>244</v>
      </c>
      <c r="B269" s="48"/>
      <c r="C269" s="50"/>
      <c r="D269" s="92"/>
      <c r="E269" s="106" t="str">
        <f>IFERROR(IF(C269="Search Extended List",INDEX(CASRN,MATCH(Products!D269,FGHG_List_Long,0)),INDEX(CASRN,MATCH(Products!C269:C418,FGHG_List_Long,0))),"")</f>
        <v/>
      </c>
      <c r="F269" s="91"/>
      <c r="G269" s="91"/>
      <c r="H269" s="91"/>
      <c r="I269" s="91"/>
      <c r="J269" s="9"/>
      <c r="K269" s="10"/>
      <c r="L269" s="94"/>
      <c r="M269" s="94"/>
      <c r="N269" s="91"/>
      <c r="O269" s="94"/>
      <c r="P269" s="91"/>
      <c r="Q269" s="9"/>
    </row>
    <row r="270" spans="1:17" x14ac:dyDescent="0.35">
      <c r="A270" s="145">
        <v>245</v>
      </c>
      <c r="B270" s="48"/>
      <c r="C270" s="50"/>
      <c r="D270" s="92"/>
      <c r="E270" s="106" t="str">
        <f>IFERROR(IF(C270="Search Extended List",INDEX(CASRN,MATCH(Products!D270,FGHG_List_Long,0)),INDEX(CASRN,MATCH(Products!C270:C419,FGHG_List_Long,0))),"")</f>
        <v/>
      </c>
      <c r="F270" s="91"/>
      <c r="G270" s="91"/>
      <c r="H270" s="91"/>
      <c r="I270" s="91"/>
      <c r="J270" s="9"/>
      <c r="K270" s="10"/>
      <c r="L270" s="94"/>
      <c r="M270" s="94"/>
      <c r="N270" s="91"/>
      <c r="O270" s="94"/>
      <c r="P270" s="91"/>
      <c r="Q270" s="9"/>
    </row>
    <row r="271" spans="1:17" x14ac:dyDescent="0.35">
      <c r="A271" s="145">
        <v>246</v>
      </c>
      <c r="B271" s="48"/>
      <c r="C271" s="50"/>
      <c r="D271" s="92"/>
      <c r="E271" s="106" t="str">
        <f>IFERROR(IF(C271="Search Extended List",INDEX(CASRN,MATCH(Products!D271,FGHG_List_Long,0)),INDEX(CASRN,MATCH(Products!C271:C420,FGHG_List_Long,0))),"")</f>
        <v/>
      </c>
      <c r="F271" s="91"/>
      <c r="G271" s="91"/>
      <c r="H271" s="91"/>
      <c r="I271" s="91"/>
      <c r="J271" s="9"/>
      <c r="K271" s="10"/>
      <c r="L271" s="94"/>
      <c r="M271" s="94"/>
      <c r="N271" s="91"/>
      <c r="O271" s="94"/>
      <c r="P271" s="91"/>
      <c r="Q271" s="9"/>
    </row>
    <row r="272" spans="1:17" x14ac:dyDescent="0.35">
      <c r="A272" s="145">
        <v>247</v>
      </c>
      <c r="B272" s="48"/>
      <c r="C272" s="50"/>
      <c r="D272" s="92"/>
      <c r="E272" s="106" t="str">
        <f>IFERROR(IF(C272="Search Extended List",INDEX(CASRN,MATCH(Products!D272,FGHG_List_Long,0)),INDEX(CASRN,MATCH(Products!C272:C421,FGHG_List_Long,0))),"")</f>
        <v/>
      </c>
      <c r="F272" s="91"/>
      <c r="G272" s="91"/>
      <c r="H272" s="91"/>
      <c r="I272" s="91"/>
      <c r="J272" s="9"/>
      <c r="K272" s="10"/>
      <c r="L272" s="94"/>
      <c r="M272" s="94"/>
      <c r="N272" s="91"/>
      <c r="O272" s="94"/>
      <c r="P272" s="91"/>
      <c r="Q272" s="9"/>
    </row>
    <row r="273" spans="1:17" x14ac:dyDescent="0.35">
      <c r="A273" s="145">
        <v>248</v>
      </c>
      <c r="B273" s="48"/>
      <c r="C273" s="50"/>
      <c r="D273" s="92"/>
      <c r="E273" s="106" t="str">
        <f>IFERROR(IF(C273="Search Extended List",INDEX(CASRN,MATCH(Products!D273,FGHG_List_Long,0)),INDEX(CASRN,MATCH(Products!C273:C422,FGHG_List_Long,0))),"")</f>
        <v/>
      </c>
      <c r="F273" s="91"/>
      <c r="G273" s="91"/>
      <c r="H273" s="91"/>
      <c r="I273" s="91"/>
      <c r="J273" s="9"/>
      <c r="K273" s="10"/>
      <c r="L273" s="94"/>
      <c r="M273" s="94"/>
      <c r="N273" s="91"/>
      <c r="O273" s="94"/>
      <c r="P273" s="91"/>
      <c r="Q273" s="9"/>
    </row>
    <row r="274" spans="1:17" x14ac:dyDescent="0.35">
      <c r="A274" s="145">
        <v>249</v>
      </c>
      <c r="B274" s="48"/>
      <c r="C274" s="50"/>
      <c r="D274" s="92"/>
      <c r="E274" s="106" t="str">
        <f>IFERROR(IF(C274="Search Extended List",INDEX(CASRN,MATCH(Products!D274,FGHG_List_Long,0)),INDEX(CASRN,MATCH(Products!C274:C423,FGHG_List_Long,0))),"")</f>
        <v/>
      </c>
      <c r="F274" s="91"/>
      <c r="G274" s="91"/>
      <c r="H274" s="91"/>
      <c r="I274" s="91"/>
      <c r="J274" s="9"/>
      <c r="K274" s="10"/>
      <c r="L274" s="94"/>
      <c r="M274" s="94"/>
      <c r="N274" s="91"/>
      <c r="O274" s="94"/>
      <c r="P274" s="91"/>
      <c r="Q274" s="9"/>
    </row>
    <row r="275" spans="1:17" x14ac:dyDescent="0.35">
      <c r="A275" s="145">
        <v>250</v>
      </c>
      <c r="B275" s="48"/>
      <c r="C275" s="50"/>
      <c r="D275" s="92"/>
      <c r="E275" s="106" t="str">
        <f>IFERROR(IF(C275="Search Extended List",INDEX(CASRN,MATCH(Products!D275,FGHG_List_Long,0)),INDEX(CASRN,MATCH(Products!C275:C424,FGHG_List_Long,0))),"")</f>
        <v/>
      </c>
      <c r="F275" s="91"/>
      <c r="G275" s="91"/>
      <c r="H275" s="91"/>
      <c r="I275" s="91"/>
      <c r="J275" s="9"/>
      <c r="K275" s="10"/>
      <c r="L275" s="94"/>
      <c r="M275" s="94"/>
      <c r="N275" s="91"/>
      <c r="O275" s="94"/>
      <c r="P275" s="91"/>
      <c r="Q275" s="9"/>
    </row>
  </sheetData>
  <sheetProtection algorithmName="SHA-512" hashValue="0Bmzd8HqxLN4nJjQqVuYeMkYuqnl+cHNe5qxtglDaCzLCrd2HO6p2OS1jZM3ySmjf4lNoykrMgcm/PhGSypbjA==" saltValue="4mcdAsDvQNq+cvD1Iskhdw==" spinCount="100000" sheet="1" objects="1" scenarios="1"/>
  <dataConsolidate/>
  <mergeCells count="28">
    <mergeCell ref="B16:C16"/>
    <mergeCell ref="B17:C17"/>
    <mergeCell ref="B24:B25"/>
    <mergeCell ref="F25:H25"/>
    <mergeCell ref="I24:I25"/>
    <mergeCell ref="C24:D24"/>
    <mergeCell ref="B21:Q21"/>
    <mergeCell ref="C25:E25"/>
    <mergeCell ref="J24:J25"/>
    <mergeCell ref="M24:M25"/>
    <mergeCell ref="N24:N25"/>
    <mergeCell ref="Q24:Q25"/>
    <mergeCell ref="O24:O25"/>
    <mergeCell ref="P24:P25"/>
    <mergeCell ref="K24:K25"/>
    <mergeCell ref="L24:L25"/>
    <mergeCell ref="B3:F3"/>
    <mergeCell ref="B4:F6"/>
    <mergeCell ref="B7:F7"/>
    <mergeCell ref="B9:F9"/>
    <mergeCell ref="C10:F10"/>
    <mergeCell ref="C11:F11"/>
    <mergeCell ref="C12:F12"/>
    <mergeCell ref="B13:F13"/>
    <mergeCell ref="B14:C14"/>
    <mergeCell ref="D14:E14"/>
    <mergeCell ref="F14:F15"/>
    <mergeCell ref="B15:C15"/>
  </mergeCells>
  <conditionalFormatting sqref="F26:I275">
    <cfRule type="expression" dxfId="162" priority="34" stopIfTrue="1">
      <formula>$D26="Other F-GHG or F-HTF not listed"</formula>
    </cfRule>
  </conditionalFormatting>
  <conditionalFormatting sqref="L26:L275">
    <cfRule type="expression" dxfId="161" priority="33" stopIfTrue="1">
      <formula>K26="Yes"</formula>
    </cfRule>
  </conditionalFormatting>
  <conditionalFormatting sqref="M26:M275">
    <cfRule type="expression" dxfId="160" priority="32" stopIfTrue="1">
      <formula>K26="Yes"</formula>
    </cfRule>
  </conditionalFormatting>
  <conditionalFormatting sqref="P26:P275">
    <cfRule type="expression" dxfId="159" priority="31" stopIfTrue="1">
      <formula>O26="Other (specify)"</formula>
    </cfRule>
  </conditionalFormatting>
  <conditionalFormatting sqref="N26:N275">
    <cfRule type="expression" dxfId="158" priority="30" stopIfTrue="1">
      <formula>K26="Yes"</formula>
    </cfRule>
  </conditionalFormatting>
  <conditionalFormatting sqref="O26:O275">
    <cfRule type="expression" dxfId="157" priority="29" stopIfTrue="1">
      <formula>K26="Yes"</formula>
    </cfRule>
  </conditionalFormatting>
  <conditionalFormatting sqref="E26:E275">
    <cfRule type="expression" dxfId="156" priority="6">
      <formula>$D26&lt;&gt;"Other F-GHG or F-HTFs not listed"</formula>
    </cfRule>
  </conditionalFormatting>
  <conditionalFormatting sqref="D27:D275">
    <cfRule type="expression" dxfId="155" priority="2">
      <formula>$C27="Search Extended List"</formula>
    </cfRule>
  </conditionalFormatting>
  <conditionalFormatting sqref="D26">
    <cfRule type="expression" dxfId="154" priority="1">
      <formula>$C26="Search Extended List"</formula>
    </cfRule>
  </conditionalFormatting>
  <dataValidations xWindow="1305" yWindow="729" count="16">
    <dataValidation type="custom" allowBlank="1" showInputMessage="1" showErrorMessage="1" errorTitle="'Other F-GHG' in list" error="WARNING: The 'Other F-GHG' name you have entered matches the name of a chemical included in the provided picklist, please select from there or re-enter a unique chemical name" promptTitle="Other F-GHG" prompt="Enter the F-GHG chemical or constituent found from the Substance Registry system or Chemical Abstracts Service" sqref="F26:F275" xr:uid="{00000000-0002-0000-0100-000000000000}">
      <formula1>ISNA(MATCH(F26,FGHG_List_Long,0))</formula1>
    </dataValidation>
    <dataValidation type="list" allowBlank="1" showInputMessage="1" showErrorMessage="1" sqref="I26:I275" xr:uid="{00000000-0002-0000-0100-000001000000}">
      <formula1>FGHG_Category</formula1>
    </dataValidation>
    <dataValidation type="decimal" errorStyle="warning" operator="greaterThanOrEqual" allowBlank="1" showInputMessage="1" showErrorMessage="1" promptTitle="F-GHG, F-HTF, or N2O Mass" prompt="Enter the mass determined using the missing data procedure (metric tons)" sqref="L26:L275" xr:uid="{00000000-0002-0000-0100-000002000000}">
      <formula1>0</formula1>
    </dataValidation>
    <dataValidation type="whole" errorStyle="warning" allowBlank="1" showInputMessage="1" showErrorMessage="1" promptTitle="Missing Data Procedure" prompt="Enter the number of hours in the reporting year that a missing data procedure was used to measure the mass fed into the transformation process during the reporting year" sqref="M26:M275" xr:uid="{00000000-0002-0000-0100-000003000000}">
      <formula1>0</formula1>
      <formula2>8784</formula2>
    </dataValidation>
    <dataValidation errorStyle="warning" allowBlank="1" showInputMessage="1" showErrorMessage="1" promptTitle="Other F-GHG" prompt="Enter the Chemical Formula of the other chemical" sqref="H26:H275" xr:uid="{00000000-0002-0000-0100-000004000000}"/>
    <dataValidation type="list" errorStyle="warning" operator="greaterThanOrEqual" allowBlank="1" showInputMessage="1" showErrorMessage="1" promptTitle="Mass Measurement Method" prompt="Select the method used to estimate the missing data" sqref="O26:O275" xr:uid="{00000000-0002-0000-0100-000005000000}">
      <formula1>"Secondary mass measurement, Estimate based on a related parameter, Other (specify)"</formula1>
    </dataValidation>
    <dataValidation errorStyle="warning" allowBlank="1" showInputMessage="1" showErrorMessage="1" promptTitle="Missing Data Procedure" prompt="Provide the reason a missing data procedure was used" sqref="N26:N275" xr:uid="{00000000-0002-0000-0100-000006000000}"/>
    <dataValidation type="list" errorStyle="warning" allowBlank="1" showInputMessage="1" showErrorMessage="1" promptTitle="Missing Data Procedure" prompt="Indicate whether the mass was determined using a missing data procedure." sqref="K26:K275" xr:uid="{00000000-0002-0000-0100-000007000000}">
      <formula1>"Yes, No"</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13:C13 B3 B7 B9 C10:C12" xr:uid="{00000000-0002-0000-0100-000008000000}"/>
    <dataValidation type="decimal" errorStyle="warning" showInputMessage="1" showErrorMessage="1" errorTitle="Data Validation" error="The value you reported is outside of the range expected by EPA.  Please ensure that you are reporting in metric tons of chemical, not kilograms of chemical or metric tons of CO2-equivalent." promptTitle="Mass from Production Process" prompt="Enter the mass that is measured coming out of the production process during the reporting year (metric tons)" sqref="J26:J275" xr:uid="{00000000-0002-0000-0100-000009000000}">
      <formula1>IF(ISBLANK(Q26),0,Q26)</formula1>
      <formula2>IF(ISBLANK(Q26),999999999999999,50000+Q26)</formula2>
    </dataValidation>
    <dataValidation type="decimal" showInputMessage="1" showErrorMessage="1" errorTitle="Data Validation" error="The value you reported is outside of the range expected by EPA.  Please ensure that you are reporting in metric tons of chemical, not kilograms of chemical or metric tons of CO2-equivalent." promptTitle="Mass that was Added Back" prompt="Enter the mass that was added back into the production process (e.g., for reclamation) during the reporting year, including returned heels in containers that are weighed to measure the mass (metric tons)" sqref="Q26:Q275" xr:uid="{00000000-0002-0000-0100-00000A000000}">
      <formula1>IF(ISBLANK(J26),0,J26-50000)</formula1>
      <formula2>IF(ISBLANK(J26),999999999999999,J26)</formula2>
    </dataValidation>
    <dataValidation allowBlank="1" showInputMessage="1" promptTitle="CASRN for identified F-GHG" sqref="E26:E275" xr:uid="{00000000-0002-0000-0100-00000B000000}"/>
    <dataValidation type="list" showInputMessage="1" showErrorMessage="1" errorTitle="Invalid Entry" error="You have skipped a row or entered a value not found on the drop-down menu. Please make sure to fill out the table from top to bottom without skipping rows and to only select values from the provide drop-down menu." promptTitle="Unique Identifier" prompt="Provide a unique identifier/description for each production/ transformation process selecting only from those entered on the Processes Tab" sqref="B26:B275" xr:uid="{00000000-0002-0000-0100-00000C000000}">
      <formula1>OFFSET(ProductIDList,0,0,ProductIDCount,1)</formula1>
    </dataValidation>
    <dataValidation type="custom" allowBlank="1" showInputMessage="1" showErrorMessage="1" errorTitle="CASRN in list" error="WARNING: The CASRN you have entered matches the CAS number of a chemical included in the provided picklist, please select from there or re-enter a unique CASRN" promptTitle="Other F-GHG" prompt="Enter the CASRN of the other chemical" sqref="G26:G275" xr:uid="{00000000-0002-0000-0100-00000D000000}">
      <formula1>ISNA(MATCH(G26,CASRN,0))</formula1>
    </dataValidation>
    <dataValidation type="list" errorStyle="warning" allowBlank="1" showInputMessage="1" showErrorMessage="1" promptTitle="Identity of F-GHG or F-HTF" prompt="Provide the identity of each F-GHG or F-HTF produced by the process. " sqref="D26:D275" xr:uid="{00000000-0002-0000-0100-00000F000000}">
      <formula1>FGHG_List_Long</formula1>
    </dataValidation>
    <dataValidation type="list" allowBlank="1" showInputMessage="1" showErrorMessage="1" promptTitle="Identity of F-GHG, F-HTF, or N2O" prompt="Provide the identity of each F-GHG, F-HTF, and N2O produced by the process. " sqref="C26:C275" xr:uid="{00000000-0002-0000-0100-000010000000}">
      <formula1>FGHG_List</formula1>
    </dataValidation>
  </dataValidations>
  <hyperlinks>
    <hyperlink ref="C10" r:id="rId1" display="http://www2.epa.gov/ghgreporting/subpart-oo-suppliers-industrial-greenhouse-gases" xr:uid="{00000000-0004-0000-0100-000000000000}"/>
    <hyperlink ref="C11" r:id="rId2" display="http://www.ccdsupport.com/confluence/display/help/Reporting+Form+Instructions" xr:uid="{00000000-0004-0000-0100-000001000000}"/>
    <hyperlink ref="C12" r:id="rId3" display="http://www.ccdsupport.com/confluence/display/help/Optional+Calculation+Spreadsheet+Instructions" xr:uid="{00000000-0004-0000-0100-000002000000}"/>
    <hyperlink ref="C11:F11" r:id="rId4" display="https://www.ccdsupport.com/confluence/display/help/Reporting+Form+Instructions" xr:uid="{00000000-0004-0000-0100-000003000000}"/>
    <hyperlink ref="C12:F12" r:id="rId5" display="https://www.ccdsupport.com/confluence/display/help/Optional+Calculation+Spreadsheet+Instructions" xr:uid="{00000000-0004-0000-0100-000004000000}"/>
    <hyperlink ref="B14" location="'Subpart OO- Producers Form'!B14" display="Part 1- Facility Information" xr:uid="{00000000-0004-0000-0100-000005000000}"/>
    <hyperlink ref="B15" location="'Subpart OO- Producers Form'!B20" display="Part 2 - Production &amp; Transformation Process Information" xr:uid="{00000000-0004-0000-0100-000006000000}"/>
    <hyperlink ref="D17" location="'Offsite Destruction'!A2" display="Part 5a - Off-Site Destruction Facility Information" xr:uid="{00000000-0004-0000-0100-000007000000}"/>
    <hyperlink ref="D15" location="'Offsite Transformation'!A2" display="Part 4 - Off-Site Transformation Information" xr:uid="{00000000-0004-0000-0100-000008000000}"/>
    <hyperlink ref="B14:C14" location="Processes!C25" display="Part 1- Facility Information" xr:uid="{00000000-0004-0000-0100-000009000000}"/>
    <hyperlink ref="B15:C15" location="Processes!B30" display="Part 2 - Production &amp; Transformation Process Information" xr:uid="{00000000-0004-0000-0100-00000A000000}"/>
    <hyperlink ref="D14" location="'Subpart OO- Producers Form'!B542" display="Part 3 - On-Site Destruction Information" xr:uid="{00000000-0004-0000-0100-00000B000000}"/>
    <hyperlink ref="D14:E14" location="'Onsite Destruction'!A2" display="Part 3 - On-Site Destruction Information" xr:uid="{00000000-0004-0000-0100-00000C000000}"/>
    <hyperlink ref="B16" location="Products!A2" display="Part 2a -  Production Process Information" xr:uid="{00000000-0004-0000-0100-00000D000000}"/>
    <hyperlink ref="B16:C16" location="Products!A2" display="Part 3 - On-Site Destruction Information" xr:uid="{00000000-0004-0000-0100-00000E000000}"/>
    <hyperlink ref="B17" location="Products!A2" display="Part 2a -  Production Process Information" xr:uid="{00000000-0004-0000-0100-00000F000000}"/>
    <hyperlink ref="B17:C17" location="'Onsite Transformation'!A2" display="Part 2b - Transformation Process Information" xr:uid="{00000000-0004-0000-0100-000010000000}"/>
    <hyperlink ref="D16" location="'Offsite Transformation'!A68" display="Part 4b - Off-Site Transformation Shipment Information" xr:uid="{00000000-0004-0000-0100-000011000000}"/>
    <hyperlink ref="F14" location="'Offsite Transformation'!A2" display="Part 4 - Off-Site Transformation Information" xr:uid="{00000000-0004-0000-0100-000012000000}"/>
    <hyperlink ref="F14:F15" location="'Offsite Destruction'!A67" display="Part 5b - Off-Site Destruction Shipment Information" xr:uid="{00000000-0004-0000-0100-000013000000}"/>
    <hyperlink ref="C10:F10" r:id="rId6" display="https://www2.epa.gov/ghgreporting/subpart-oo-suppliers-industrial-greenhouse-gases" xr:uid="{13E981EA-6FAA-4F3D-A3FD-69BE99235E40}"/>
  </hyperlinks>
  <pageMargins left="0.7" right="0.7" top="0.75" bottom="0.75" header="0.3" footer="0.3"/>
  <pageSetup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K126"/>
  <sheetViews>
    <sheetView showGridLines="0" zoomScale="85" zoomScaleNormal="85" workbookViewId="0"/>
  </sheetViews>
  <sheetFormatPr defaultRowHeight="14.5" x14ac:dyDescent="0.35"/>
  <cols>
    <col min="2" max="2" width="37" customWidth="1"/>
    <col min="3" max="4" width="40.7265625" customWidth="1"/>
    <col min="5" max="5" width="26.54296875" style="109" customWidth="1"/>
    <col min="6" max="6" width="41.453125" customWidth="1"/>
    <col min="7" max="7" width="29.54296875" customWidth="1"/>
    <col min="8" max="8" width="34.26953125" customWidth="1"/>
    <col min="9" max="9" width="50.7265625" customWidth="1"/>
    <col min="10" max="17" width="25" customWidth="1"/>
    <col min="24" max="25" width="9.1796875" customWidth="1"/>
    <col min="26" max="26" width="10" hidden="1" customWidth="1"/>
    <col min="27" max="37" width="9.1796875" hidden="1" customWidth="1"/>
    <col min="38" max="40" width="0" hidden="1" customWidth="1"/>
  </cols>
  <sheetData>
    <row r="1" spans="2:8" ht="20" x14ac:dyDescent="0.35">
      <c r="B1" s="135" t="s">
        <v>1207</v>
      </c>
      <c r="C1" s="68"/>
      <c r="D1" s="68"/>
      <c r="E1" s="107"/>
      <c r="F1" s="51"/>
      <c r="G1" s="51"/>
    </row>
    <row r="2" spans="2:8" x14ac:dyDescent="0.35">
      <c r="B2" s="53"/>
      <c r="C2" s="52"/>
      <c r="D2" s="51"/>
      <c r="E2" s="133">
        <f>Processes!E2</f>
        <v>45147</v>
      </c>
      <c r="F2" s="51"/>
      <c r="G2" s="51"/>
    </row>
    <row r="3" spans="2:8" x14ac:dyDescent="0.35">
      <c r="B3" s="152" t="s">
        <v>290</v>
      </c>
      <c r="C3" s="153"/>
      <c r="D3" s="153"/>
      <c r="E3" s="153"/>
      <c r="F3" s="154"/>
    </row>
    <row r="4" spans="2:8" x14ac:dyDescent="0.35">
      <c r="B4" s="155" t="s">
        <v>1202</v>
      </c>
      <c r="C4" s="177"/>
      <c r="D4" s="177"/>
      <c r="E4" s="177"/>
      <c r="F4" s="178"/>
    </row>
    <row r="5" spans="2:8" x14ac:dyDescent="0.35">
      <c r="B5" s="158"/>
      <c r="C5" s="179"/>
      <c r="D5" s="179"/>
      <c r="E5" s="179"/>
      <c r="F5" s="180"/>
    </row>
    <row r="6" spans="2:8" ht="20.25" customHeight="1" x14ac:dyDescent="0.35">
      <c r="B6" s="181"/>
      <c r="C6" s="182"/>
      <c r="D6" s="182"/>
      <c r="E6" s="182"/>
      <c r="F6" s="183"/>
    </row>
    <row r="7" spans="2:8" x14ac:dyDescent="0.35">
      <c r="B7" s="152" t="s">
        <v>291</v>
      </c>
      <c r="C7" s="153"/>
      <c r="D7" s="153"/>
      <c r="E7" s="153"/>
      <c r="F7" s="154"/>
    </row>
    <row r="8" spans="2:8" x14ac:dyDescent="0.35">
      <c r="B8" s="54" t="str">
        <f>Processes!B8</f>
        <v>R.08</v>
      </c>
      <c r="C8" s="55"/>
      <c r="D8" s="55"/>
      <c r="E8" s="108"/>
      <c r="F8" s="56"/>
    </row>
    <row r="9" spans="2:8" x14ac:dyDescent="0.35">
      <c r="B9" s="152" t="s">
        <v>292</v>
      </c>
      <c r="C9" s="153"/>
      <c r="D9" s="153"/>
      <c r="E9" s="153"/>
      <c r="F9" s="154"/>
    </row>
    <row r="10" spans="2:8" x14ac:dyDescent="0.35">
      <c r="B10" s="57" t="s">
        <v>296</v>
      </c>
      <c r="C10" s="164" t="s">
        <v>1464</v>
      </c>
      <c r="D10" s="164"/>
      <c r="E10" s="164"/>
      <c r="F10" s="165"/>
    </row>
    <row r="11" spans="2:8" x14ac:dyDescent="0.35">
      <c r="B11" s="58" t="s">
        <v>293</v>
      </c>
      <c r="C11" s="149" t="s">
        <v>1234</v>
      </c>
      <c r="D11" s="149"/>
      <c r="E11" s="149"/>
      <c r="F11" s="150"/>
    </row>
    <row r="12" spans="2:8" x14ac:dyDescent="0.35">
      <c r="B12" s="59" t="s">
        <v>294</v>
      </c>
      <c r="C12" s="167" t="s">
        <v>1235</v>
      </c>
      <c r="D12" s="167"/>
      <c r="E12" s="167"/>
      <c r="F12" s="168"/>
    </row>
    <row r="13" spans="2:8" x14ac:dyDescent="0.35">
      <c r="B13" s="169" t="s">
        <v>295</v>
      </c>
      <c r="C13" s="169"/>
      <c r="D13" s="169"/>
      <c r="E13" s="169"/>
      <c r="F13" s="169"/>
    </row>
    <row r="14" spans="2:8" x14ac:dyDescent="0.35">
      <c r="B14" s="170" t="s">
        <v>5</v>
      </c>
      <c r="C14" s="166"/>
      <c r="D14" s="166" t="s">
        <v>73</v>
      </c>
      <c r="E14" s="166"/>
      <c r="F14" s="175" t="s">
        <v>1463</v>
      </c>
      <c r="G14" s="130"/>
    </row>
    <row r="15" spans="2:8" x14ac:dyDescent="0.35">
      <c r="B15" s="171" t="s">
        <v>6</v>
      </c>
      <c r="C15" s="172"/>
      <c r="D15" s="67" t="s">
        <v>297</v>
      </c>
      <c r="E15" s="67"/>
      <c r="F15" s="176"/>
      <c r="G15" s="130"/>
    </row>
    <row r="16" spans="2:8" x14ac:dyDescent="0.35">
      <c r="B16" s="171" t="s">
        <v>288</v>
      </c>
      <c r="C16" s="172"/>
      <c r="D16" s="67" t="s">
        <v>1462</v>
      </c>
      <c r="E16" s="61"/>
      <c r="F16" s="60"/>
      <c r="G16" s="130"/>
      <c r="H16" s="29"/>
    </row>
    <row r="17" spans="1:30" x14ac:dyDescent="0.35">
      <c r="B17" s="173" t="s">
        <v>113</v>
      </c>
      <c r="C17" s="174"/>
      <c r="D17" s="142" t="s">
        <v>289</v>
      </c>
      <c r="E17" s="141"/>
      <c r="F17" s="62"/>
      <c r="G17" s="130"/>
    </row>
    <row r="18" spans="1:30" ht="18" x14ac:dyDescent="0.4">
      <c r="B18" s="1"/>
      <c r="C18" s="41"/>
      <c r="D18" s="29"/>
    </row>
    <row r="19" spans="1:30" x14ac:dyDescent="0.35">
      <c r="B19" s="2"/>
      <c r="C19" s="41"/>
      <c r="D19" s="29"/>
    </row>
    <row r="20" spans="1:30" x14ac:dyDescent="0.35">
      <c r="C20" s="29"/>
      <c r="D20" s="29"/>
    </row>
    <row r="21" spans="1:30" ht="18" x14ac:dyDescent="0.4">
      <c r="B21" s="49" t="s">
        <v>113</v>
      </c>
      <c r="C21" s="31"/>
      <c r="D21" s="31"/>
      <c r="E21" s="38"/>
      <c r="F21" s="4"/>
      <c r="G21" s="4"/>
      <c r="H21" s="38"/>
      <c r="I21" s="4"/>
      <c r="J21" s="4"/>
      <c r="K21" s="4"/>
      <c r="L21" s="4"/>
    </row>
    <row r="22" spans="1:30" ht="17.25" customHeight="1" x14ac:dyDescent="0.35">
      <c r="B22" s="191" t="s">
        <v>1186</v>
      </c>
      <c r="C22" s="191"/>
      <c r="D22" s="191"/>
      <c r="E22" s="191"/>
      <c r="F22" s="191"/>
      <c r="G22" s="191"/>
      <c r="H22" s="191"/>
      <c r="I22" s="191"/>
      <c r="J22" s="191"/>
      <c r="K22" s="191"/>
      <c r="L22" s="191"/>
      <c r="M22" s="191"/>
      <c r="N22" s="191"/>
      <c r="O22" s="191"/>
    </row>
    <row r="23" spans="1:30" x14ac:dyDescent="0.35">
      <c r="N23" s="4"/>
      <c r="O23" s="4"/>
      <c r="P23" s="4"/>
      <c r="Q23" s="4"/>
    </row>
    <row r="24" spans="1:30" ht="72" customHeight="1" x14ac:dyDescent="0.35">
      <c r="B24" s="147" t="str">
        <f ca="1">IF(ISERROR(AC30),"",IF(AC30&gt;0,$AC$36,""))</f>
        <v/>
      </c>
      <c r="C24" s="84"/>
      <c r="N24" s="4"/>
      <c r="O24" s="4"/>
      <c r="P24" s="4"/>
      <c r="Q24" s="4"/>
    </row>
    <row r="25" spans="1:30" ht="17.25" customHeight="1" x14ac:dyDescent="0.35">
      <c r="B25" s="184" t="s">
        <v>537</v>
      </c>
      <c r="C25" s="184" t="s">
        <v>1191</v>
      </c>
      <c r="D25" s="184"/>
      <c r="E25" s="110" t="s">
        <v>3</v>
      </c>
      <c r="F25" s="88" t="s">
        <v>59</v>
      </c>
      <c r="G25" s="88" t="s">
        <v>3</v>
      </c>
      <c r="H25" s="88" t="s">
        <v>1157</v>
      </c>
      <c r="I25" s="188" t="s">
        <v>1189</v>
      </c>
      <c r="J25" s="184" t="s">
        <v>310</v>
      </c>
      <c r="K25" s="184" t="s">
        <v>309</v>
      </c>
      <c r="L25" s="184" t="s">
        <v>308</v>
      </c>
      <c r="M25" s="184" t="s">
        <v>307</v>
      </c>
      <c r="N25" s="184" t="s">
        <v>306</v>
      </c>
      <c r="O25" s="184" t="s">
        <v>299</v>
      </c>
      <c r="P25" s="184" t="s">
        <v>311</v>
      </c>
      <c r="Q25" s="184" t="s">
        <v>312</v>
      </c>
    </row>
    <row r="26" spans="1:30" ht="99.75" customHeight="1" x14ac:dyDescent="0.35">
      <c r="B26" s="184"/>
      <c r="C26" s="192" t="s">
        <v>1208</v>
      </c>
      <c r="D26" s="192"/>
      <c r="E26" s="192"/>
      <c r="F26" s="185" t="s">
        <v>1197</v>
      </c>
      <c r="G26" s="186"/>
      <c r="H26" s="187"/>
      <c r="I26" s="188"/>
      <c r="J26" s="184"/>
      <c r="K26" s="184"/>
      <c r="L26" s="184"/>
      <c r="M26" s="184"/>
      <c r="N26" s="184"/>
      <c r="O26" s="184"/>
      <c r="P26" s="184"/>
      <c r="Q26" s="184"/>
      <c r="Z26" s="83" t="s">
        <v>343</v>
      </c>
      <c r="AA26" s="83">
        <f>SUM(Z27:Z76)</f>
        <v>0</v>
      </c>
    </row>
    <row r="27" spans="1:30" x14ac:dyDescent="0.35">
      <c r="A27" s="145">
        <v>1</v>
      </c>
      <c r="B27" s="30"/>
      <c r="C27" s="50"/>
      <c r="D27" s="92"/>
      <c r="E27" s="105" t="str">
        <f>IFERROR(IF(C27="Search Extended List",INDEX(CASRN,MATCH(D27,FGHG_List_Long,0)),INDEX(CASRN,MATCH(C27:C77,FGHG_List_Long,0))),"")</f>
        <v/>
      </c>
      <c r="F27" s="90"/>
      <c r="G27" s="90"/>
      <c r="H27" s="90"/>
      <c r="I27" s="90"/>
      <c r="J27" s="50"/>
      <c r="K27" s="50"/>
      <c r="L27" s="71"/>
      <c r="M27" s="72"/>
      <c r="N27" s="72"/>
      <c r="O27" s="70"/>
      <c r="P27" s="72"/>
      <c r="Q27" s="73"/>
      <c r="Z27" t="str">
        <f>IF(LEN(B27)&lt;1,"",IF(COUNTIF($B$27:$B27,B27)=1,0,1))</f>
        <v/>
      </c>
      <c r="AC27" s="78" t="s">
        <v>337</v>
      </c>
      <c r="AD27" s="79"/>
    </row>
    <row r="28" spans="1:30" ht="15.5" x14ac:dyDescent="0.35">
      <c r="A28" s="145">
        <v>2</v>
      </c>
      <c r="B28" s="30"/>
      <c r="C28" s="50"/>
      <c r="D28" s="92"/>
      <c r="E28" s="111" t="str">
        <f>IFERROR(IF(C28="Search Extended List",INDEX(CASRN,MATCH(D28,FGHG_List_Long,0)),INDEX(CASRN,MATCH(C28:C78,FGHG_List_Long,0))),"")</f>
        <v/>
      </c>
      <c r="F28" s="90"/>
      <c r="G28" s="90"/>
      <c r="H28" s="90"/>
      <c r="I28" s="90"/>
      <c r="J28" s="9"/>
      <c r="K28" s="9"/>
      <c r="L28" s="10"/>
      <c r="M28" s="12"/>
      <c r="N28" s="12"/>
      <c r="O28" s="11"/>
      <c r="P28" s="12"/>
      <c r="Q28" s="39"/>
      <c r="Z28" t="str">
        <f>IF(LEN(B28)&lt;1,"",IF(COUNTIF($B$27:$B28,B28)=1,0,1))</f>
        <v/>
      </c>
      <c r="AC28" s="78" t="s">
        <v>347</v>
      </c>
      <c r="AD28" s="80"/>
    </row>
    <row r="29" spans="1:30" x14ac:dyDescent="0.35">
      <c r="A29" s="145">
        <v>3</v>
      </c>
      <c r="B29" s="30"/>
      <c r="C29" s="50"/>
      <c r="D29" s="92"/>
      <c r="E29" s="111" t="str">
        <f t="shared" ref="E29:E76" si="0">IFERROR(IF(C29="Search Extended List",INDEX(CASRN,MATCH(D29,FGHG_List_Long,0)),INDEX(CASRN,MATCH(C29:C79,FGHG_List_Long,0))),"")</f>
        <v/>
      </c>
      <c r="F29" s="90"/>
      <c r="G29" s="90"/>
      <c r="H29" s="90"/>
      <c r="I29" s="90"/>
      <c r="J29" s="9"/>
      <c r="K29" s="9"/>
      <c r="L29" s="10"/>
      <c r="M29" s="12"/>
      <c r="N29" s="12"/>
      <c r="O29" s="11"/>
      <c r="P29" s="12"/>
      <c r="Q29" s="39"/>
      <c r="Z29" t="str">
        <f>IF(LEN(B29)&lt;1,"",IF(COUNTIF($B$27:$B29,B29)=1,0,1))</f>
        <v/>
      </c>
      <c r="AC29" s="81" t="e">
        <f>MATCH("*",B27:B76,-1)</f>
        <v>#N/A</v>
      </c>
      <c r="AD29" s="79" t="s">
        <v>338</v>
      </c>
    </row>
    <row r="30" spans="1:30" x14ac:dyDescent="0.35">
      <c r="A30" s="145">
        <v>4</v>
      </c>
      <c r="B30" s="30"/>
      <c r="C30" s="50"/>
      <c r="D30" s="92"/>
      <c r="E30" s="111" t="str">
        <f t="shared" si="0"/>
        <v/>
      </c>
      <c r="F30" s="90"/>
      <c r="G30" s="90"/>
      <c r="H30" s="90"/>
      <c r="I30" s="90"/>
      <c r="J30" s="9"/>
      <c r="K30" s="9"/>
      <c r="L30" s="10"/>
      <c r="M30" s="12"/>
      <c r="N30" s="12"/>
      <c r="O30" s="11"/>
      <c r="P30" s="12"/>
      <c r="Q30" s="39"/>
      <c r="Z30" t="str">
        <f>IF(LEN(B30)&lt;1,"",IF(COUNTIF($B$27:$B30,B30)=1,0,1))</f>
        <v/>
      </c>
      <c r="AC30" s="81" t="e">
        <f t="array" aca="1" ref="AC30" ca="1">MIN(IF(LEN(OFFSET(B27,0,0,AC29-1,1))=0,ROW(OFFSET(B27,0,0,AC29-1,1))))</f>
        <v>#N/A</v>
      </c>
      <c r="AD30" s="79" t="s">
        <v>339</v>
      </c>
    </row>
    <row r="31" spans="1:30" x14ac:dyDescent="0.35">
      <c r="A31" s="145">
        <v>5</v>
      </c>
      <c r="B31" s="30"/>
      <c r="C31" s="50"/>
      <c r="D31" s="92"/>
      <c r="E31" s="111" t="str">
        <f t="shared" si="0"/>
        <v/>
      </c>
      <c r="F31" s="90"/>
      <c r="G31" s="90"/>
      <c r="H31" s="90"/>
      <c r="I31" s="90"/>
      <c r="J31" s="9"/>
      <c r="K31" s="9"/>
      <c r="L31" s="10"/>
      <c r="M31" s="12"/>
      <c r="N31" s="12"/>
      <c r="O31" s="11"/>
      <c r="P31" s="12"/>
      <c r="Q31" s="39"/>
      <c r="Z31" t="str">
        <f>IF(LEN(B31)&lt;1,"",IF(COUNTIF($B$27:$B31,B31)=1,0,1))</f>
        <v/>
      </c>
    </row>
    <row r="32" spans="1:30" x14ac:dyDescent="0.35">
      <c r="A32" s="145">
        <v>6</v>
      </c>
      <c r="B32" s="30"/>
      <c r="C32" s="50"/>
      <c r="D32" s="92"/>
      <c r="E32" s="111" t="str">
        <f t="shared" si="0"/>
        <v/>
      </c>
      <c r="F32" s="90"/>
      <c r="G32" s="90"/>
      <c r="H32" s="90"/>
      <c r="I32" s="90"/>
      <c r="J32" s="9"/>
      <c r="K32" s="9"/>
      <c r="L32" s="10"/>
      <c r="M32" s="12"/>
      <c r="N32" s="12"/>
      <c r="O32" s="11"/>
      <c r="P32" s="12"/>
      <c r="Q32" s="39"/>
      <c r="Z32" t="str">
        <f>IF(LEN(B32)&lt;1,"",IF(COUNTIF($B$27:$B32,B32)=1,0,1))</f>
        <v/>
      </c>
    </row>
    <row r="33" spans="1:29" x14ac:dyDescent="0.35">
      <c r="A33" s="145">
        <v>7</v>
      </c>
      <c r="B33" s="30"/>
      <c r="C33" s="50"/>
      <c r="D33" s="92"/>
      <c r="E33" s="111" t="str">
        <f t="shared" si="0"/>
        <v/>
      </c>
      <c r="F33" s="90"/>
      <c r="G33" s="90"/>
      <c r="H33" s="90"/>
      <c r="I33" s="90"/>
      <c r="J33" s="9"/>
      <c r="K33" s="9"/>
      <c r="L33" s="10"/>
      <c r="M33" s="12"/>
      <c r="N33" s="12"/>
      <c r="O33" s="11"/>
      <c r="P33" s="12"/>
      <c r="Q33" s="39"/>
      <c r="Z33" t="str">
        <f>IF(LEN(B33)&lt;1,"",IF(COUNTIF($B$27:$B33,B33)=1,0,1))</f>
        <v/>
      </c>
    </row>
    <row r="34" spans="1:29" x14ac:dyDescent="0.35">
      <c r="A34" s="145">
        <v>8</v>
      </c>
      <c r="B34" s="30"/>
      <c r="C34" s="50"/>
      <c r="D34" s="92"/>
      <c r="E34" s="111" t="str">
        <f t="shared" si="0"/>
        <v/>
      </c>
      <c r="F34" s="90"/>
      <c r="G34" s="90"/>
      <c r="H34" s="90"/>
      <c r="I34" s="90"/>
      <c r="J34" s="9"/>
      <c r="K34" s="9"/>
      <c r="L34" s="10"/>
      <c r="M34" s="12"/>
      <c r="N34" s="12"/>
      <c r="O34" s="11"/>
      <c r="P34" s="12"/>
      <c r="Q34" s="39"/>
      <c r="Z34" t="str">
        <f>IF(LEN(B34)&lt;1,"",IF(COUNTIF($B$27:$B34,B34)=1,0,1))</f>
        <v/>
      </c>
    </row>
    <row r="35" spans="1:29" x14ac:dyDescent="0.35">
      <c r="A35" s="145">
        <v>9</v>
      </c>
      <c r="B35" s="30"/>
      <c r="C35" s="50"/>
      <c r="D35" s="92"/>
      <c r="E35" s="111" t="str">
        <f t="shared" si="0"/>
        <v/>
      </c>
      <c r="F35" s="90"/>
      <c r="G35" s="90"/>
      <c r="H35" s="90"/>
      <c r="I35" s="90"/>
      <c r="J35" s="9"/>
      <c r="K35" s="9"/>
      <c r="L35" s="10"/>
      <c r="M35" s="12"/>
      <c r="N35" s="12"/>
      <c r="O35" s="11"/>
      <c r="P35" s="12"/>
      <c r="Q35" s="39"/>
      <c r="Z35" t="str">
        <f>IF(LEN(B35)&lt;1,"",IF(COUNTIF($B$27:$B35,B35)=1,0,1))</f>
        <v/>
      </c>
      <c r="AC35" s="82" t="s">
        <v>340</v>
      </c>
    </row>
    <row r="36" spans="1:29" x14ac:dyDescent="0.35">
      <c r="A36" s="145">
        <v>10</v>
      </c>
      <c r="B36" s="30"/>
      <c r="C36" s="50"/>
      <c r="D36" s="92"/>
      <c r="E36" s="111" t="str">
        <f t="shared" si="0"/>
        <v/>
      </c>
      <c r="F36" s="90"/>
      <c r="G36" s="90"/>
      <c r="H36" s="90"/>
      <c r="I36" s="90"/>
      <c r="J36" s="9"/>
      <c r="K36" s="9"/>
      <c r="L36" s="10"/>
      <c r="M36" s="12"/>
      <c r="N36" s="12"/>
      <c r="O36" s="11"/>
      <c r="P36" s="12"/>
      <c r="Q36" s="39"/>
      <c r="Z36" t="str">
        <f>IF(LEN(B36)&lt;1,"",IF(COUNTIF($B$27:$B36,B36)=1,0,1))</f>
        <v/>
      </c>
      <c r="AC36" s="79" t="s">
        <v>341</v>
      </c>
    </row>
    <row r="37" spans="1:29" x14ac:dyDescent="0.35">
      <c r="A37" s="145">
        <v>11</v>
      </c>
      <c r="B37" s="30"/>
      <c r="C37" s="50"/>
      <c r="D37" s="92"/>
      <c r="E37" s="111" t="str">
        <f t="shared" si="0"/>
        <v/>
      </c>
      <c r="F37" s="90"/>
      <c r="G37" s="90"/>
      <c r="H37" s="90"/>
      <c r="I37" s="90"/>
      <c r="J37" s="9"/>
      <c r="K37" s="9"/>
      <c r="L37" s="10"/>
      <c r="M37" s="12"/>
      <c r="N37" s="12"/>
      <c r="O37" s="11"/>
      <c r="P37" s="12"/>
      <c r="Q37" s="39"/>
      <c r="Z37" t="str">
        <f>IF(LEN(B37)&lt;1,"",IF(COUNTIF($B$27:$B37,B37)=1,0,1))</f>
        <v/>
      </c>
    </row>
    <row r="38" spans="1:29" x14ac:dyDescent="0.35">
      <c r="A38" s="145">
        <v>12</v>
      </c>
      <c r="B38" s="30"/>
      <c r="C38" s="50"/>
      <c r="D38" s="92"/>
      <c r="E38" s="111" t="str">
        <f t="shared" si="0"/>
        <v/>
      </c>
      <c r="F38" s="90"/>
      <c r="G38" s="90"/>
      <c r="H38" s="90"/>
      <c r="I38" s="90"/>
      <c r="J38" s="9"/>
      <c r="K38" s="9"/>
      <c r="L38" s="10"/>
      <c r="M38" s="12"/>
      <c r="N38" s="12"/>
      <c r="O38" s="11"/>
      <c r="P38" s="12"/>
      <c r="Q38" s="39"/>
      <c r="Z38" t="str">
        <f>IF(LEN(B38)&lt;1,"",IF(COUNTIF($B$27:$B38,B38)=1,0,1))</f>
        <v/>
      </c>
      <c r="AC38" s="82" t="s">
        <v>344</v>
      </c>
    </row>
    <row r="39" spans="1:29" x14ac:dyDescent="0.35">
      <c r="A39" s="145">
        <v>13</v>
      </c>
      <c r="B39" s="30"/>
      <c r="C39" s="50"/>
      <c r="D39" s="92"/>
      <c r="E39" s="111" t="str">
        <f t="shared" si="0"/>
        <v/>
      </c>
      <c r="F39" s="90"/>
      <c r="G39" s="90"/>
      <c r="H39" s="90"/>
      <c r="I39" s="90"/>
      <c r="J39" s="9"/>
      <c r="K39" s="9"/>
      <c r="L39" s="10"/>
      <c r="M39" s="12"/>
      <c r="N39" s="12"/>
      <c r="O39" s="11"/>
      <c r="P39" s="12"/>
      <c r="Q39" s="39"/>
      <c r="Z39" t="str">
        <f>IF(LEN(B39)&lt;1,"",IF(COUNTIF($B$27:$B39,B39)=1,0,1))</f>
        <v/>
      </c>
      <c r="AC39" s="79" t="s">
        <v>354</v>
      </c>
    </row>
    <row r="40" spans="1:29" x14ac:dyDescent="0.35">
      <c r="A40" s="145">
        <v>14</v>
      </c>
      <c r="B40" s="30"/>
      <c r="C40" s="50"/>
      <c r="D40" s="92"/>
      <c r="E40" s="111" t="str">
        <f t="shared" si="0"/>
        <v/>
      </c>
      <c r="F40" s="90"/>
      <c r="G40" s="90"/>
      <c r="H40" s="90"/>
      <c r="I40" s="90"/>
      <c r="J40" s="9"/>
      <c r="K40" s="9"/>
      <c r="L40" s="10"/>
      <c r="M40" s="12"/>
      <c r="N40" s="12"/>
      <c r="O40" s="11"/>
      <c r="P40" s="12"/>
      <c r="Q40" s="39"/>
      <c r="Z40" t="str">
        <f>IF(LEN(B40)&lt;1,"",IF(COUNTIF($B$27:$B40,B40)=1,0,1))</f>
        <v/>
      </c>
    </row>
    <row r="41" spans="1:29" x14ac:dyDescent="0.35">
      <c r="A41" s="145">
        <v>15</v>
      </c>
      <c r="B41" s="30"/>
      <c r="C41" s="50"/>
      <c r="D41" s="92"/>
      <c r="E41" s="111" t="str">
        <f t="shared" si="0"/>
        <v/>
      </c>
      <c r="F41" s="90"/>
      <c r="G41" s="90"/>
      <c r="H41" s="90"/>
      <c r="I41" s="90"/>
      <c r="J41" s="9"/>
      <c r="K41" s="9"/>
      <c r="L41" s="10"/>
      <c r="M41" s="12"/>
      <c r="N41" s="12"/>
      <c r="O41" s="11"/>
      <c r="P41" s="12"/>
      <c r="Q41" s="39"/>
      <c r="Z41" t="str">
        <f>IF(LEN(B41)&lt;1,"",IF(COUNTIF($B$27:$B41,B41)=1,0,1))</f>
        <v/>
      </c>
    </row>
    <row r="42" spans="1:29" x14ac:dyDescent="0.35">
      <c r="A42" s="145">
        <v>16</v>
      </c>
      <c r="B42" s="30"/>
      <c r="C42" s="50"/>
      <c r="D42" s="92"/>
      <c r="E42" s="111" t="str">
        <f t="shared" si="0"/>
        <v/>
      </c>
      <c r="F42" s="90"/>
      <c r="G42" s="90"/>
      <c r="H42" s="90"/>
      <c r="I42" s="90"/>
      <c r="J42" s="9"/>
      <c r="K42" s="9"/>
      <c r="L42" s="10"/>
      <c r="M42" s="12"/>
      <c r="N42" s="12"/>
      <c r="O42" s="11"/>
      <c r="P42" s="12"/>
      <c r="Q42" s="39"/>
      <c r="Z42" t="str">
        <f>IF(LEN(B42)&lt;1,"",IF(COUNTIF($B$27:$B42,B42)=1,0,1))</f>
        <v/>
      </c>
    </row>
    <row r="43" spans="1:29" x14ac:dyDescent="0.35">
      <c r="A43" s="145">
        <v>17</v>
      </c>
      <c r="B43" s="30"/>
      <c r="C43" s="50"/>
      <c r="D43" s="92"/>
      <c r="E43" s="111" t="str">
        <f t="shared" si="0"/>
        <v/>
      </c>
      <c r="F43" s="90"/>
      <c r="G43" s="90"/>
      <c r="H43" s="90"/>
      <c r="I43" s="90"/>
      <c r="J43" s="9"/>
      <c r="K43" s="9"/>
      <c r="L43" s="10"/>
      <c r="M43" s="12"/>
      <c r="N43" s="12"/>
      <c r="O43" s="11"/>
      <c r="P43" s="12"/>
      <c r="Q43" s="39"/>
      <c r="Z43" t="str">
        <f>IF(LEN(B43)&lt;1,"",IF(COUNTIF($B$27:$B43,B43)=1,0,1))</f>
        <v/>
      </c>
    </row>
    <row r="44" spans="1:29" x14ac:dyDescent="0.35">
      <c r="A44" s="145">
        <v>18</v>
      </c>
      <c r="B44" s="30"/>
      <c r="C44" s="50"/>
      <c r="D44" s="92"/>
      <c r="E44" s="111" t="str">
        <f t="shared" si="0"/>
        <v/>
      </c>
      <c r="F44" s="90"/>
      <c r="G44" s="90"/>
      <c r="H44" s="90"/>
      <c r="I44" s="90"/>
      <c r="J44" s="9"/>
      <c r="K44" s="9"/>
      <c r="L44" s="10"/>
      <c r="M44" s="12"/>
      <c r="N44" s="12"/>
      <c r="O44" s="11"/>
      <c r="P44" s="12"/>
      <c r="Q44" s="39"/>
      <c r="Z44" t="str">
        <f>IF(LEN(B44)&lt;1,"",IF(COUNTIF($B$27:$B44,B44)=1,0,1))</f>
        <v/>
      </c>
    </row>
    <row r="45" spans="1:29" x14ac:dyDescent="0.35">
      <c r="A45" s="145">
        <v>19</v>
      </c>
      <c r="B45" s="30"/>
      <c r="C45" s="50"/>
      <c r="D45" s="92"/>
      <c r="E45" s="111" t="str">
        <f t="shared" si="0"/>
        <v/>
      </c>
      <c r="F45" s="90"/>
      <c r="G45" s="90"/>
      <c r="H45" s="90"/>
      <c r="I45" s="90"/>
      <c r="J45" s="9"/>
      <c r="K45" s="9"/>
      <c r="L45" s="10"/>
      <c r="M45" s="12"/>
      <c r="N45" s="12"/>
      <c r="O45" s="11"/>
      <c r="P45" s="12"/>
      <c r="Q45" s="39"/>
      <c r="Z45" t="str">
        <f>IF(LEN(B45)&lt;1,"",IF(COUNTIF($B$27:$B45,B45)=1,0,1))</f>
        <v/>
      </c>
    </row>
    <row r="46" spans="1:29" x14ac:dyDescent="0.35">
      <c r="A46" s="145">
        <v>20</v>
      </c>
      <c r="B46" s="30"/>
      <c r="C46" s="50"/>
      <c r="D46" s="92"/>
      <c r="E46" s="111" t="str">
        <f t="shared" si="0"/>
        <v/>
      </c>
      <c r="F46" s="90"/>
      <c r="G46" s="90"/>
      <c r="H46" s="90"/>
      <c r="I46" s="90"/>
      <c r="J46" s="9"/>
      <c r="K46" s="9"/>
      <c r="L46" s="10"/>
      <c r="M46" s="12"/>
      <c r="N46" s="12"/>
      <c r="O46" s="11"/>
      <c r="P46" s="12"/>
      <c r="Q46" s="39"/>
      <c r="Z46" t="str">
        <f>IF(LEN(B46)&lt;1,"",IF(COUNTIF($B$27:$B46,B46)=1,0,1))</f>
        <v/>
      </c>
    </row>
    <row r="47" spans="1:29" x14ac:dyDescent="0.35">
      <c r="A47" s="145">
        <v>21</v>
      </c>
      <c r="B47" s="30"/>
      <c r="C47" s="50"/>
      <c r="D47" s="92"/>
      <c r="E47" s="111" t="str">
        <f t="shared" si="0"/>
        <v/>
      </c>
      <c r="F47" s="90"/>
      <c r="G47" s="90"/>
      <c r="H47" s="90"/>
      <c r="I47" s="90"/>
      <c r="J47" s="9"/>
      <c r="K47" s="9"/>
      <c r="L47" s="10"/>
      <c r="M47" s="12"/>
      <c r="N47" s="12"/>
      <c r="O47" s="11"/>
      <c r="P47" s="12"/>
      <c r="Q47" s="39"/>
      <c r="Z47" t="str">
        <f>IF(LEN(B47)&lt;1,"",IF(COUNTIF($B$27:$B47,B47)=1,0,1))</f>
        <v/>
      </c>
    </row>
    <row r="48" spans="1:29" x14ac:dyDescent="0.35">
      <c r="A48" s="145">
        <v>22</v>
      </c>
      <c r="B48" s="30"/>
      <c r="C48" s="50"/>
      <c r="D48" s="92"/>
      <c r="E48" s="111" t="str">
        <f t="shared" si="0"/>
        <v/>
      </c>
      <c r="F48" s="90"/>
      <c r="G48" s="90"/>
      <c r="H48" s="90"/>
      <c r="I48" s="90"/>
      <c r="J48" s="9"/>
      <c r="K48" s="9"/>
      <c r="L48" s="10"/>
      <c r="M48" s="12"/>
      <c r="N48" s="12"/>
      <c r="O48" s="11"/>
      <c r="P48" s="12"/>
      <c r="Q48" s="39"/>
      <c r="Z48" t="str">
        <f>IF(LEN(B48)&lt;1,"",IF(COUNTIF($B$27:$B48,B48)=1,0,1))</f>
        <v/>
      </c>
    </row>
    <row r="49" spans="1:26" x14ac:dyDescent="0.35">
      <c r="A49" s="145">
        <v>23</v>
      </c>
      <c r="B49" s="30"/>
      <c r="C49" s="50"/>
      <c r="D49" s="92"/>
      <c r="E49" s="111" t="str">
        <f t="shared" si="0"/>
        <v/>
      </c>
      <c r="F49" s="90"/>
      <c r="G49" s="90"/>
      <c r="H49" s="90"/>
      <c r="I49" s="90"/>
      <c r="J49" s="9"/>
      <c r="K49" s="9"/>
      <c r="L49" s="10"/>
      <c r="M49" s="12"/>
      <c r="N49" s="12"/>
      <c r="O49" s="11"/>
      <c r="P49" s="12"/>
      <c r="Q49" s="39"/>
      <c r="Z49" t="str">
        <f>IF(LEN(B49)&lt;1,"",IF(COUNTIF($B$27:$B49,B49)=1,0,1))</f>
        <v/>
      </c>
    </row>
    <row r="50" spans="1:26" x14ac:dyDescent="0.35">
      <c r="A50" s="145">
        <v>24</v>
      </c>
      <c r="B50" s="30"/>
      <c r="C50" s="50"/>
      <c r="D50" s="92"/>
      <c r="E50" s="111" t="str">
        <f t="shared" si="0"/>
        <v/>
      </c>
      <c r="F50" s="90"/>
      <c r="G50" s="90"/>
      <c r="H50" s="90"/>
      <c r="I50" s="90"/>
      <c r="J50" s="9"/>
      <c r="K50" s="9"/>
      <c r="L50" s="10"/>
      <c r="M50" s="12"/>
      <c r="N50" s="12"/>
      <c r="O50" s="11"/>
      <c r="P50" s="12"/>
      <c r="Q50" s="39"/>
      <c r="Z50" t="str">
        <f>IF(LEN(B50)&lt;1,"",IF(COUNTIF($B$27:$B50,B50)=1,0,1))</f>
        <v/>
      </c>
    </row>
    <row r="51" spans="1:26" x14ac:dyDescent="0.35">
      <c r="A51" s="145">
        <v>25</v>
      </c>
      <c r="B51" s="30"/>
      <c r="C51" s="50"/>
      <c r="D51" s="92"/>
      <c r="E51" s="111" t="str">
        <f t="shared" si="0"/>
        <v/>
      </c>
      <c r="F51" s="90"/>
      <c r="G51" s="90"/>
      <c r="H51" s="90"/>
      <c r="I51" s="90"/>
      <c r="J51" s="9"/>
      <c r="K51" s="9"/>
      <c r="L51" s="10"/>
      <c r="M51" s="12"/>
      <c r="N51" s="12"/>
      <c r="O51" s="11"/>
      <c r="P51" s="12"/>
      <c r="Q51" s="39"/>
      <c r="Z51" t="str">
        <f>IF(LEN(B51)&lt;1,"",IF(COUNTIF($B$27:$B51,B51)=1,0,1))</f>
        <v/>
      </c>
    </row>
    <row r="52" spans="1:26" x14ac:dyDescent="0.35">
      <c r="A52" s="145">
        <v>26</v>
      </c>
      <c r="B52" s="30"/>
      <c r="C52" s="50"/>
      <c r="D52" s="92"/>
      <c r="E52" s="111" t="str">
        <f t="shared" si="0"/>
        <v/>
      </c>
      <c r="F52" s="90"/>
      <c r="G52" s="90"/>
      <c r="H52" s="90"/>
      <c r="I52" s="90"/>
      <c r="J52" s="9"/>
      <c r="K52" s="9"/>
      <c r="L52" s="10"/>
      <c r="M52" s="12"/>
      <c r="N52" s="12"/>
      <c r="O52" s="11"/>
      <c r="P52" s="12"/>
      <c r="Q52" s="39"/>
      <c r="Z52" t="str">
        <f>IF(LEN(B52)&lt;1,"",IF(COUNTIF($B$27:$B52,B52)=1,0,1))</f>
        <v/>
      </c>
    </row>
    <row r="53" spans="1:26" x14ac:dyDescent="0.35">
      <c r="A53" s="145">
        <v>27</v>
      </c>
      <c r="B53" s="30"/>
      <c r="C53" s="50"/>
      <c r="D53" s="92"/>
      <c r="E53" s="111" t="str">
        <f t="shared" si="0"/>
        <v/>
      </c>
      <c r="F53" s="90"/>
      <c r="G53" s="90"/>
      <c r="H53" s="90"/>
      <c r="I53" s="90"/>
      <c r="J53" s="9"/>
      <c r="K53" s="9"/>
      <c r="L53" s="10"/>
      <c r="M53" s="12"/>
      <c r="N53" s="12"/>
      <c r="O53" s="11"/>
      <c r="P53" s="12"/>
      <c r="Q53" s="39"/>
      <c r="Z53" t="str">
        <f>IF(LEN(B53)&lt;1,"",IF(COUNTIF($B$27:$B53,B53)=1,0,1))</f>
        <v/>
      </c>
    </row>
    <row r="54" spans="1:26" x14ac:dyDescent="0.35">
      <c r="A54" s="145">
        <v>28</v>
      </c>
      <c r="B54" s="30"/>
      <c r="C54" s="50"/>
      <c r="D54" s="92"/>
      <c r="E54" s="111" t="str">
        <f t="shared" si="0"/>
        <v/>
      </c>
      <c r="F54" s="90"/>
      <c r="G54" s="90"/>
      <c r="H54" s="90"/>
      <c r="I54" s="90"/>
      <c r="J54" s="9"/>
      <c r="K54" s="9"/>
      <c r="L54" s="10"/>
      <c r="M54" s="12"/>
      <c r="N54" s="12"/>
      <c r="O54" s="11"/>
      <c r="P54" s="12"/>
      <c r="Q54" s="39"/>
      <c r="Z54" t="str">
        <f>IF(LEN(B54)&lt;1,"",IF(COUNTIF($B$27:$B54,B54)=1,0,1))</f>
        <v/>
      </c>
    </row>
    <row r="55" spans="1:26" x14ac:dyDescent="0.35">
      <c r="A55" s="145">
        <v>29</v>
      </c>
      <c r="B55" s="30"/>
      <c r="C55" s="50"/>
      <c r="D55" s="92"/>
      <c r="E55" s="111" t="str">
        <f t="shared" si="0"/>
        <v/>
      </c>
      <c r="F55" s="90"/>
      <c r="G55" s="90"/>
      <c r="H55" s="90"/>
      <c r="I55" s="90"/>
      <c r="J55" s="9"/>
      <c r="K55" s="9"/>
      <c r="L55" s="10"/>
      <c r="M55" s="12"/>
      <c r="N55" s="12"/>
      <c r="O55" s="11"/>
      <c r="P55" s="12"/>
      <c r="Q55" s="39"/>
      <c r="Z55" t="str">
        <f>IF(LEN(B55)&lt;1,"",IF(COUNTIF($B$27:$B55,B55)=1,0,1))</f>
        <v/>
      </c>
    </row>
    <row r="56" spans="1:26" x14ac:dyDescent="0.35">
      <c r="A56" s="145">
        <v>30</v>
      </c>
      <c r="B56" s="30"/>
      <c r="C56" s="50"/>
      <c r="D56" s="92"/>
      <c r="E56" s="111" t="str">
        <f t="shared" si="0"/>
        <v/>
      </c>
      <c r="F56" s="90"/>
      <c r="G56" s="90"/>
      <c r="H56" s="90"/>
      <c r="I56" s="90"/>
      <c r="J56" s="9"/>
      <c r="K56" s="9"/>
      <c r="L56" s="10"/>
      <c r="M56" s="12"/>
      <c r="N56" s="12"/>
      <c r="O56" s="11"/>
      <c r="P56" s="12"/>
      <c r="Q56" s="39"/>
      <c r="Z56" t="str">
        <f>IF(LEN(B56)&lt;1,"",IF(COUNTIF($B$27:$B56,B56)=1,0,1))</f>
        <v/>
      </c>
    </row>
    <row r="57" spans="1:26" x14ac:dyDescent="0.35">
      <c r="A57" s="145">
        <v>31</v>
      </c>
      <c r="B57" s="30"/>
      <c r="C57" s="50"/>
      <c r="D57" s="92"/>
      <c r="E57" s="111" t="str">
        <f t="shared" si="0"/>
        <v/>
      </c>
      <c r="F57" s="90"/>
      <c r="G57" s="90"/>
      <c r="H57" s="90"/>
      <c r="I57" s="90"/>
      <c r="J57" s="9"/>
      <c r="K57" s="9"/>
      <c r="L57" s="10"/>
      <c r="M57" s="12"/>
      <c r="N57" s="12"/>
      <c r="O57" s="11"/>
      <c r="P57" s="12"/>
      <c r="Q57" s="39"/>
      <c r="Z57" t="str">
        <f>IF(LEN(B57)&lt;1,"",IF(COUNTIF($B$27:$B57,B57)=1,0,1))</f>
        <v/>
      </c>
    </row>
    <row r="58" spans="1:26" x14ac:dyDescent="0.35">
      <c r="A58" s="145">
        <v>32</v>
      </c>
      <c r="B58" s="30"/>
      <c r="C58" s="50"/>
      <c r="D58" s="92"/>
      <c r="E58" s="111" t="str">
        <f t="shared" si="0"/>
        <v/>
      </c>
      <c r="F58" s="90"/>
      <c r="G58" s="90"/>
      <c r="H58" s="90"/>
      <c r="I58" s="90"/>
      <c r="J58" s="9"/>
      <c r="K58" s="9"/>
      <c r="L58" s="10"/>
      <c r="M58" s="12"/>
      <c r="N58" s="12"/>
      <c r="O58" s="11"/>
      <c r="P58" s="12"/>
      <c r="Q58" s="39"/>
      <c r="Z58" t="str">
        <f>IF(LEN(B58)&lt;1,"",IF(COUNTIF($B$27:$B58,B58)=1,0,1))</f>
        <v/>
      </c>
    </row>
    <row r="59" spans="1:26" x14ac:dyDescent="0.35">
      <c r="A59" s="145">
        <v>33</v>
      </c>
      <c r="B59" s="30"/>
      <c r="C59" s="50"/>
      <c r="D59" s="92"/>
      <c r="E59" s="111" t="str">
        <f t="shared" si="0"/>
        <v/>
      </c>
      <c r="F59" s="90"/>
      <c r="G59" s="90"/>
      <c r="H59" s="90"/>
      <c r="I59" s="90"/>
      <c r="J59" s="9"/>
      <c r="K59" s="9"/>
      <c r="L59" s="10"/>
      <c r="M59" s="12"/>
      <c r="N59" s="12"/>
      <c r="O59" s="11"/>
      <c r="P59" s="12"/>
      <c r="Q59" s="39"/>
      <c r="Z59" t="str">
        <f>IF(LEN(B59)&lt;1,"",IF(COUNTIF($B$27:$B59,B59)=1,0,1))</f>
        <v/>
      </c>
    </row>
    <row r="60" spans="1:26" x14ac:dyDescent="0.35">
      <c r="A60" s="145">
        <v>34</v>
      </c>
      <c r="B60" s="30"/>
      <c r="C60" s="50"/>
      <c r="D60" s="92"/>
      <c r="E60" s="111" t="str">
        <f t="shared" si="0"/>
        <v/>
      </c>
      <c r="F60" s="90"/>
      <c r="G60" s="90"/>
      <c r="H60" s="90"/>
      <c r="I60" s="90"/>
      <c r="J60" s="9"/>
      <c r="K60" s="9"/>
      <c r="L60" s="10"/>
      <c r="M60" s="12"/>
      <c r="N60" s="12"/>
      <c r="O60" s="11"/>
      <c r="P60" s="12"/>
      <c r="Q60" s="39"/>
      <c r="Z60" t="str">
        <f>IF(LEN(B60)&lt;1,"",IF(COUNTIF($B$27:$B60,B60)=1,0,1))</f>
        <v/>
      </c>
    </row>
    <row r="61" spans="1:26" x14ac:dyDescent="0.35">
      <c r="A61" s="145">
        <v>35</v>
      </c>
      <c r="B61" s="30"/>
      <c r="C61" s="50"/>
      <c r="D61" s="92"/>
      <c r="E61" s="111" t="str">
        <f t="shared" si="0"/>
        <v/>
      </c>
      <c r="F61" s="90"/>
      <c r="G61" s="90"/>
      <c r="H61" s="90"/>
      <c r="I61" s="90"/>
      <c r="J61" s="9"/>
      <c r="K61" s="9"/>
      <c r="L61" s="10"/>
      <c r="M61" s="12"/>
      <c r="N61" s="12"/>
      <c r="O61" s="11"/>
      <c r="P61" s="12"/>
      <c r="Q61" s="39"/>
      <c r="Z61" t="str">
        <f>IF(LEN(B61)&lt;1,"",IF(COUNTIF($B$27:$B61,B61)=1,0,1))</f>
        <v/>
      </c>
    </row>
    <row r="62" spans="1:26" x14ac:dyDescent="0.35">
      <c r="A62" s="145">
        <v>36</v>
      </c>
      <c r="B62" s="30"/>
      <c r="C62" s="50"/>
      <c r="D62" s="92"/>
      <c r="E62" s="111" t="str">
        <f t="shared" si="0"/>
        <v/>
      </c>
      <c r="F62" s="90"/>
      <c r="G62" s="90"/>
      <c r="H62" s="90"/>
      <c r="I62" s="90"/>
      <c r="J62" s="9"/>
      <c r="K62" s="9"/>
      <c r="L62" s="10"/>
      <c r="M62" s="12"/>
      <c r="N62" s="12"/>
      <c r="O62" s="11"/>
      <c r="P62" s="12"/>
      <c r="Q62" s="39"/>
      <c r="Z62" t="str">
        <f>IF(LEN(B62)&lt;1,"",IF(COUNTIF($B$27:$B62,B62)=1,0,1))</f>
        <v/>
      </c>
    </row>
    <row r="63" spans="1:26" x14ac:dyDescent="0.35">
      <c r="A63" s="145">
        <v>37</v>
      </c>
      <c r="B63" s="30"/>
      <c r="C63" s="50"/>
      <c r="D63" s="92"/>
      <c r="E63" s="111" t="str">
        <f t="shared" si="0"/>
        <v/>
      </c>
      <c r="F63" s="90"/>
      <c r="G63" s="90"/>
      <c r="H63" s="90"/>
      <c r="I63" s="90"/>
      <c r="J63" s="9"/>
      <c r="K63" s="9"/>
      <c r="L63" s="10"/>
      <c r="M63" s="12"/>
      <c r="N63" s="12"/>
      <c r="O63" s="11"/>
      <c r="P63" s="12"/>
      <c r="Q63" s="39"/>
      <c r="Z63" t="str">
        <f>IF(LEN(B63)&lt;1,"",IF(COUNTIF($B$27:$B63,B63)=1,0,1))</f>
        <v/>
      </c>
    </row>
    <row r="64" spans="1:26" x14ac:dyDescent="0.35">
      <c r="A64" s="145">
        <v>38</v>
      </c>
      <c r="B64" s="30"/>
      <c r="C64" s="50"/>
      <c r="D64" s="92"/>
      <c r="E64" s="111" t="str">
        <f t="shared" si="0"/>
        <v/>
      </c>
      <c r="F64" s="90"/>
      <c r="G64" s="90"/>
      <c r="H64" s="90"/>
      <c r="I64" s="90"/>
      <c r="J64" s="9"/>
      <c r="K64" s="9"/>
      <c r="L64" s="10"/>
      <c r="M64" s="12"/>
      <c r="N64" s="12"/>
      <c r="O64" s="11"/>
      <c r="P64" s="12"/>
      <c r="Q64" s="39"/>
      <c r="Z64" t="str">
        <f>IF(LEN(B64)&lt;1,"",IF(COUNTIF($B$27:$B64,B64)=1,0,1))</f>
        <v/>
      </c>
    </row>
    <row r="65" spans="1:26" x14ac:dyDescent="0.35">
      <c r="A65" s="145">
        <v>39</v>
      </c>
      <c r="B65" s="30"/>
      <c r="C65" s="50"/>
      <c r="D65" s="92"/>
      <c r="E65" s="111" t="str">
        <f t="shared" si="0"/>
        <v/>
      </c>
      <c r="F65" s="90"/>
      <c r="G65" s="90"/>
      <c r="H65" s="90"/>
      <c r="I65" s="90"/>
      <c r="J65" s="9"/>
      <c r="K65" s="9"/>
      <c r="L65" s="10"/>
      <c r="M65" s="12"/>
      <c r="N65" s="12"/>
      <c r="O65" s="11"/>
      <c r="P65" s="12"/>
      <c r="Q65" s="39"/>
      <c r="Z65" t="str">
        <f>IF(LEN(B65)&lt;1,"",IF(COUNTIF($B$27:$B65,B65)=1,0,1))</f>
        <v/>
      </c>
    </row>
    <row r="66" spans="1:26" x14ac:dyDescent="0.35">
      <c r="A66" s="145">
        <v>40</v>
      </c>
      <c r="B66" s="30"/>
      <c r="C66" s="50"/>
      <c r="D66" s="92"/>
      <c r="E66" s="111" t="str">
        <f t="shared" si="0"/>
        <v/>
      </c>
      <c r="F66" s="90"/>
      <c r="G66" s="90"/>
      <c r="H66" s="90"/>
      <c r="I66" s="90"/>
      <c r="J66" s="9"/>
      <c r="K66" s="9"/>
      <c r="L66" s="10"/>
      <c r="M66" s="12"/>
      <c r="N66" s="12"/>
      <c r="O66" s="11"/>
      <c r="P66" s="12"/>
      <c r="Q66" s="39"/>
      <c r="Z66" t="str">
        <f>IF(LEN(B66)&lt;1,"",IF(COUNTIF($B$27:$B66,B66)=1,0,1))</f>
        <v/>
      </c>
    </row>
    <row r="67" spans="1:26" x14ac:dyDescent="0.35">
      <c r="A67" s="145">
        <v>41</v>
      </c>
      <c r="B67" s="30"/>
      <c r="C67" s="50"/>
      <c r="D67" s="92"/>
      <c r="E67" s="111" t="str">
        <f t="shared" si="0"/>
        <v/>
      </c>
      <c r="F67" s="90"/>
      <c r="G67" s="90"/>
      <c r="H67" s="90"/>
      <c r="I67" s="90"/>
      <c r="J67" s="9"/>
      <c r="K67" s="9"/>
      <c r="L67" s="10"/>
      <c r="M67" s="12"/>
      <c r="N67" s="12"/>
      <c r="O67" s="11"/>
      <c r="P67" s="12"/>
      <c r="Q67" s="39"/>
      <c r="Z67" t="str">
        <f>IF(LEN(B67)&lt;1,"",IF(COUNTIF($B$27:$B67,B67)=1,0,1))</f>
        <v/>
      </c>
    </row>
    <row r="68" spans="1:26" x14ac:dyDescent="0.35">
      <c r="A68" s="145">
        <v>42</v>
      </c>
      <c r="B68" s="30"/>
      <c r="C68" s="50"/>
      <c r="D68" s="92"/>
      <c r="E68" s="111" t="str">
        <f t="shared" si="0"/>
        <v/>
      </c>
      <c r="F68" s="90"/>
      <c r="G68" s="90"/>
      <c r="H68" s="90"/>
      <c r="I68" s="90"/>
      <c r="J68" s="9"/>
      <c r="K68" s="9"/>
      <c r="L68" s="10"/>
      <c r="M68" s="12"/>
      <c r="N68" s="12"/>
      <c r="O68" s="11"/>
      <c r="P68" s="12"/>
      <c r="Q68" s="39"/>
      <c r="Z68" t="str">
        <f>IF(LEN(B68)&lt;1,"",IF(COUNTIF($B$27:$B68,B68)=1,0,1))</f>
        <v/>
      </c>
    </row>
    <row r="69" spans="1:26" x14ac:dyDescent="0.35">
      <c r="A69" s="145">
        <v>43</v>
      </c>
      <c r="B69" s="30"/>
      <c r="C69" s="50"/>
      <c r="D69" s="92"/>
      <c r="E69" s="111" t="str">
        <f t="shared" si="0"/>
        <v/>
      </c>
      <c r="F69" s="90"/>
      <c r="G69" s="90"/>
      <c r="H69" s="90"/>
      <c r="I69" s="90"/>
      <c r="J69" s="9"/>
      <c r="K69" s="9"/>
      <c r="L69" s="10"/>
      <c r="M69" s="12"/>
      <c r="N69" s="12"/>
      <c r="O69" s="11"/>
      <c r="P69" s="12"/>
      <c r="Q69" s="39"/>
      <c r="Z69" t="str">
        <f>IF(LEN(B69)&lt;1,"",IF(COUNTIF($B$27:$B69,B69)=1,0,1))</f>
        <v/>
      </c>
    </row>
    <row r="70" spans="1:26" x14ac:dyDescent="0.35">
      <c r="A70" s="145">
        <v>44</v>
      </c>
      <c r="B70" s="30"/>
      <c r="C70" s="50"/>
      <c r="D70" s="92"/>
      <c r="E70" s="111" t="str">
        <f t="shared" si="0"/>
        <v/>
      </c>
      <c r="F70" s="90"/>
      <c r="G70" s="90"/>
      <c r="H70" s="90"/>
      <c r="I70" s="90"/>
      <c r="J70" s="9"/>
      <c r="K70" s="9"/>
      <c r="L70" s="10"/>
      <c r="M70" s="12"/>
      <c r="N70" s="12"/>
      <c r="O70" s="11"/>
      <c r="P70" s="12"/>
      <c r="Q70" s="39"/>
      <c r="Z70" t="str">
        <f>IF(LEN(B70)&lt;1,"",IF(COUNTIF($B$27:$B70,B70)=1,0,1))</f>
        <v/>
      </c>
    </row>
    <row r="71" spans="1:26" x14ac:dyDescent="0.35">
      <c r="A71" s="145">
        <v>45</v>
      </c>
      <c r="B71" s="30"/>
      <c r="C71" s="50"/>
      <c r="D71" s="92"/>
      <c r="E71" s="111" t="str">
        <f t="shared" si="0"/>
        <v/>
      </c>
      <c r="F71" s="90"/>
      <c r="G71" s="90"/>
      <c r="H71" s="90"/>
      <c r="I71" s="90"/>
      <c r="J71" s="9"/>
      <c r="K71" s="9"/>
      <c r="L71" s="10"/>
      <c r="M71" s="12"/>
      <c r="N71" s="12"/>
      <c r="O71" s="11"/>
      <c r="P71" s="12"/>
      <c r="Q71" s="39"/>
      <c r="Z71" t="str">
        <f>IF(LEN(B71)&lt;1,"",IF(COUNTIF($B$27:$B71,B71)=1,0,1))</f>
        <v/>
      </c>
    </row>
    <row r="72" spans="1:26" x14ac:dyDescent="0.35">
      <c r="A72" s="145">
        <v>46</v>
      </c>
      <c r="B72" s="30"/>
      <c r="C72" s="50"/>
      <c r="D72" s="92"/>
      <c r="E72" s="111" t="str">
        <f t="shared" si="0"/>
        <v/>
      </c>
      <c r="F72" s="90"/>
      <c r="G72" s="90"/>
      <c r="H72" s="90"/>
      <c r="I72" s="90"/>
      <c r="J72" s="9"/>
      <c r="K72" s="9"/>
      <c r="L72" s="10"/>
      <c r="M72" s="12"/>
      <c r="N72" s="12"/>
      <c r="O72" s="11"/>
      <c r="P72" s="12"/>
      <c r="Q72" s="39"/>
      <c r="Z72" t="str">
        <f>IF(LEN(B72)&lt;1,"",IF(COUNTIF($B$27:$B72,B72)=1,0,1))</f>
        <v/>
      </c>
    </row>
    <row r="73" spans="1:26" x14ac:dyDescent="0.35">
      <c r="A73" s="145">
        <v>47</v>
      </c>
      <c r="B73" s="30"/>
      <c r="C73" s="50"/>
      <c r="D73" s="92"/>
      <c r="E73" s="111" t="str">
        <f t="shared" si="0"/>
        <v/>
      </c>
      <c r="F73" s="90"/>
      <c r="G73" s="90"/>
      <c r="H73" s="90"/>
      <c r="I73" s="90"/>
      <c r="J73" s="9"/>
      <c r="K73" s="9"/>
      <c r="L73" s="10"/>
      <c r="M73" s="12"/>
      <c r="N73" s="12"/>
      <c r="O73" s="11"/>
      <c r="P73" s="12"/>
      <c r="Q73" s="39"/>
      <c r="Z73" t="str">
        <f>IF(LEN(B73)&lt;1,"",IF(COUNTIF($B$27:$B73,B73)=1,0,1))</f>
        <v/>
      </c>
    </row>
    <row r="74" spans="1:26" x14ac:dyDescent="0.35">
      <c r="A74" s="145">
        <v>48</v>
      </c>
      <c r="B74" s="30"/>
      <c r="C74" s="50"/>
      <c r="D74" s="92"/>
      <c r="E74" s="111" t="str">
        <f t="shared" si="0"/>
        <v/>
      </c>
      <c r="F74" s="90"/>
      <c r="G74" s="90"/>
      <c r="H74" s="90"/>
      <c r="I74" s="90"/>
      <c r="J74" s="9"/>
      <c r="K74" s="9"/>
      <c r="L74" s="10"/>
      <c r="M74" s="12"/>
      <c r="N74" s="12"/>
      <c r="O74" s="11"/>
      <c r="P74" s="12"/>
      <c r="Q74" s="39"/>
      <c r="Z74" t="str">
        <f>IF(LEN(B74)&lt;1,"",IF(COUNTIF($B$27:$B74,B74)=1,0,1))</f>
        <v/>
      </c>
    </row>
    <row r="75" spans="1:26" x14ac:dyDescent="0.35">
      <c r="A75" s="145">
        <v>49</v>
      </c>
      <c r="B75" s="30"/>
      <c r="C75" s="50"/>
      <c r="D75" s="92"/>
      <c r="E75" s="111" t="str">
        <f t="shared" si="0"/>
        <v/>
      </c>
      <c r="F75" s="90"/>
      <c r="G75" s="90"/>
      <c r="H75" s="90"/>
      <c r="I75" s="90"/>
      <c r="J75" s="9"/>
      <c r="K75" s="9"/>
      <c r="L75" s="10"/>
      <c r="M75" s="12"/>
      <c r="N75" s="12"/>
      <c r="O75" s="11"/>
      <c r="P75" s="12"/>
      <c r="Q75" s="39"/>
      <c r="Z75" t="str">
        <f>IF(LEN(B75)&lt;1,"",IF(COUNTIF($B$27:$B75,B75)=1,0,1))</f>
        <v/>
      </c>
    </row>
    <row r="76" spans="1:26" x14ac:dyDescent="0.35">
      <c r="A76" s="145">
        <v>50</v>
      </c>
      <c r="B76" s="30"/>
      <c r="C76" s="50"/>
      <c r="D76" s="92"/>
      <c r="E76" s="111" t="str">
        <f t="shared" si="0"/>
        <v/>
      </c>
      <c r="F76" s="90"/>
      <c r="G76" s="90"/>
      <c r="H76" s="90"/>
      <c r="I76" s="90"/>
      <c r="J76" s="9"/>
      <c r="K76" s="9"/>
      <c r="L76" s="10"/>
      <c r="M76" s="12"/>
      <c r="N76" s="12"/>
      <c r="O76" s="11"/>
      <c r="P76" s="12"/>
      <c r="Q76" s="39"/>
      <c r="Z76" t="str">
        <f>IF(LEN(B76)&lt;1,"",IF(COUNTIF($B$27:$B76,B76)=1,0,1))</f>
        <v/>
      </c>
    </row>
    <row r="77" spans="1:26" x14ac:dyDescent="0.35">
      <c r="A77" s="145">
        <v>51</v>
      </c>
      <c r="B77" s="30"/>
      <c r="C77" s="50"/>
      <c r="D77" s="92"/>
      <c r="E77" s="111" t="str">
        <f t="shared" ref="E77:E108" si="1">IFERROR(IF(C77="Search Extended List",INDEX(CASRN,MATCH(D77,FGHG_List_Long,0)),INDEX(CASRN,MATCH(C77:C126,FGHG_List_Long,0))),"")</f>
        <v/>
      </c>
      <c r="F77" s="90"/>
      <c r="G77" s="90"/>
      <c r="H77" s="90"/>
      <c r="I77" s="90"/>
      <c r="J77" s="9"/>
      <c r="K77" s="9"/>
      <c r="L77" s="10"/>
      <c r="M77" s="12"/>
      <c r="N77" s="12"/>
      <c r="O77" s="11"/>
      <c r="P77" s="12"/>
      <c r="Q77" s="39"/>
    </row>
    <row r="78" spans="1:26" x14ac:dyDescent="0.35">
      <c r="A78" s="145">
        <v>52</v>
      </c>
      <c r="B78" s="30"/>
      <c r="C78" s="50"/>
      <c r="D78" s="92"/>
      <c r="E78" s="111" t="str">
        <f t="shared" si="1"/>
        <v/>
      </c>
      <c r="F78" s="90"/>
      <c r="G78" s="90"/>
      <c r="H78" s="90"/>
      <c r="I78" s="90"/>
      <c r="J78" s="9"/>
      <c r="K78" s="9"/>
      <c r="L78" s="10"/>
      <c r="M78" s="12"/>
      <c r="N78" s="12"/>
      <c r="O78" s="11"/>
      <c r="P78" s="12"/>
      <c r="Q78" s="39"/>
    </row>
    <row r="79" spans="1:26" x14ac:dyDescent="0.35">
      <c r="A79" s="145">
        <v>53</v>
      </c>
      <c r="B79" s="30"/>
      <c r="C79" s="50"/>
      <c r="D79" s="92"/>
      <c r="E79" s="111" t="str">
        <f t="shared" si="1"/>
        <v/>
      </c>
      <c r="F79" s="90"/>
      <c r="G79" s="90"/>
      <c r="H79" s="90"/>
      <c r="I79" s="90"/>
      <c r="J79" s="9"/>
      <c r="K79" s="9"/>
      <c r="L79" s="10"/>
      <c r="M79" s="12"/>
      <c r="N79" s="12"/>
      <c r="O79" s="11"/>
      <c r="P79" s="12"/>
      <c r="Q79" s="39"/>
    </row>
    <row r="80" spans="1:26" x14ac:dyDescent="0.35">
      <c r="A80" s="145">
        <v>54</v>
      </c>
      <c r="B80" s="30"/>
      <c r="C80" s="50"/>
      <c r="D80" s="92"/>
      <c r="E80" s="111" t="str">
        <f t="shared" si="1"/>
        <v/>
      </c>
      <c r="F80" s="90"/>
      <c r="G80" s="90"/>
      <c r="H80" s="90"/>
      <c r="I80" s="90"/>
      <c r="J80" s="9"/>
      <c r="K80" s="9"/>
      <c r="L80" s="10"/>
      <c r="M80" s="12"/>
      <c r="N80" s="12"/>
      <c r="O80" s="11"/>
      <c r="P80" s="12"/>
      <c r="Q80" s="39"/>
    </row>
    <row r="81" spans="1:17" x14ac:dyDescent="0.35">
      <c r="A81" s="145">
        <v>55</v>
      </c>
      <c r="B81" s="30"/>
      <c r="C81" s="50"/>
      <c r="D81" s="92"/>
      <c r="E81" s="111" t="str">
        <f t="shared" si="1"/>
        <v/>
      </c>
      <c r="F81" s="90"/>
      <c r="G81" s="90"/>
      <c r="H81" s="90"/>
      <c r="I81" s="90"/>
      <c r="J81" s="9"/>
      <c r="K81" s="9"/>
      <c r="L81" s="10"/>
      <c r="M81" s="12"/>
      <c r="N81" s="12"/>
      <c r="O81" s="11"/>
      <c r="P81" s="12"/>
      <c r="Q81" s="39"/>
    </row>
    <row r="82" spans="1:17" x14ac:dyDescent="0.35">
      <c r="A82" s="145">
        <v>56</v>
      </c>
      <c r="B82" s="30"/>
      <c r="C82" s="50"/>
      <c r="D82" s="92"/>
      <c r="E82" s="111" t="str">
        <f t="shared" si="1"/>
        <v/>
      </c>
      <c r="F82" s="90"/>
      <c r="G82" s="90"/>
      <c r="H82" s="90"/>
      <c r="I82" s="90"/>
      <c r="J82" s="9"/>
      <c r="K82" s="9"/>
      <c r="L82" s="10"/>
      <c r="M82" s="12"/>
      <c r="N82" s="12"/>
      <c r="O82" s="11"/>
      <c r="P82" s="12"/>
      <c r="Q82" s="39"/>
    </row>
    <row r="83" spans="1:17" x14ac:dyDescent="0.35">
      <c r="A83" s="145">
        <v>57</v>
      </c>
      <c r="B83" s="30"/>
      <c r="C83" s="50"/>
      <c r="D83" s="92"/>
      <c r="E83" s="111" t="str">
        <f t="shared" si="1"/>
        <v/>
      </c>
      <c r="F83" s="90"/>
      <c r="G83" s="90"/>
      <c r="H83" s="90"/>
      <c r="I83" s="90"/>
      <c r="J83" s="9"/>
      <c r="K83" s="9"/>
      <c r="L83" s="10"/>
      <c r="M83" s="12"/>
      <c r="N83" s="12"/>
      <c r="O83" s="11"/>
      <c r="P83" s="12"/>
      <c r="Q83" s="39"/>
    </row>
    <row r="84" spans="1:17" x14ac:dyDescent="0.35">
      <c r="A84" s="145">
        <v>58</v>
      </c>
      <c r="B84" s="30"/>
      <c r="C84" s="50"/>
      <c r="D84" s="92"/>
      <c r="E84" s="111" t="str">
        <f t="shared" si="1"/>
        <v/>
      </c>
      <c r="F84" s="90"/>
      <c r="G84" s="90"/>
      <c r="H84" s="90"/>
      <c r="I84" s="90"/>
      <c r="J84" s="9"/>
      <c r="K84" s="9"/>
      <c r="L84" s="10"/>
      <c r="M84" s="12"/>
      <c r="N84" s="12"/>
      <c r="O84" s="11"/>
      <c r="P84" s="12"/>
      <c r="Q84" s="39"/>
    </row>
    <row r="85" spans="1:17" x14ac:dyDescent="0.35">
      <c r="A85" s="145">
        <v>59</v>
      </c>
      <c r="B85" s="30"/>
      <c r="C85" s="50"/>
      <c r="D85" s="92"/>
      <c r="E85" s="111" t="str">
        <f t="shared" si="1"/>
        <v/>
      </c>
      <c r="F85" s="90"/>
      <c r="G85" s="90"/>
      <c r="H85" s="90"/>
      <c r="I85" s="90"/>
      <c r="J85" s="9"/>
      <c r="K85" s="9"/>
      <c r="L85" s="10"/>
      <c r="M85" s="12"/>
      <c r="N85" s="12"/>
      <c r="O85" s="11"/>
      <c r="P85" s="12"/>
      <c r="Q85" s="39"/>
    </row>
    <row r="86" spans="1:17" x14ac:dyDescent="0.35">
      <c r="A86" s="145">
        <v>60</v>
      </c>
      <c r="B86" s="30"/>
      <c r="C86" s="50"/>
      <c r="D86" s="92"/>
      <c r="E86" s="111" t="str">
        <f t="shared" si="1"/>
        <v/>
      </c>
      <c r="F86" s="90"/>
      <c r="G86" s="90"/>
      <c r="H86" s="90"/>
      <c r="I86" s="90"/>
      <c r="J86" s="9"/>
      <c r="K86" s="9"/>
      <c r="L86" s="10"/>
      <c r="M86" s="12"/>
      <c r="N86" s="12"/>
      <c r="O86" s="11"/>
      <c r="P86" s="12"/>
      <c r="Q86" s="39"/>
    </row>
    <row r="87" spans="1:17" x14ac:dyDescent="0.35">
      <c r="A87" s="145">
        <v>61</v>
      </c>
      <c r="B87" s="30"/>
      <c r="C87" s="50"/>
      <c r="D87" s="92"/>
      <c r="E87" s="111" t="str">
        <f t="shared" si="1"/>
        <v/>
      </c>
      <c r="F87" s="90"/>
      <c r="G87" s="90"/>
      <c r="H87" s="90"/>
      <c r="I87" s="90"/>
      <c r="J87" s="9"/>
      <c r="K87" s="9"/>
      <c r="L87" s="10"/>
      <c r="M87" s="12"/>
      <c r="N87" s="12"/>
      <c r="O87" s="11"/>
      <c r="P87" s="12"/>
      <c r="Q87" s="39"/>
    </row>
    <row r="88" spans="1:17" x14ac:dyDescent="0.35">
      <c r="A88" s="145">
        <v>62</v>
      </c>
      <c r="B88" s="30"/>
      <c r="C88" s="50"/>
      <c r="D88" s="92"/>
      <c r="E88" s="111" t="str">
        <f t="shared" si="1"/>
        <v/>
      </c>
      <c r="F88" s="90"/>
      <c r="G88" s="90"/>
      <c r="H88" s="90"/>
      <c r="I88" s="90"/>
      <c r="J88" s="9"/>
      <c r="K88" s="9"/>
      <c r="L88" s="10"/>
      <c r="M88" s="12"/>
      <c r="N88" s="12"/>
      <c r="O88" s="11"/>
      <c r="P88" s="12"/>
      <c r="Q88" s="39"/>
    </row>
    <row r="89" spans="1:17" x14ac:dyDescent="0.35">
      <c r="A89" s="145">
        <v>63</v>
      </c>
      <c r="B89" s="30"/>
      <c r="C89" s="50"/>
      <c r="D89" s="92"/>
      <c r="E89" s="111" t="str">
        <f t="shared" si="1"/>
        <v/>
      </c>
      <c r="F89" s="90"/>
      <c r="G89" s="90"/>
      <c r="H89" s="90"/>
      <c r="I89" s="90"/>
      <c r="J89" s="9"/>
      <c r="K89" s="9"/>
      <c r="L89" s="10"/>
      <c r="M89" s="12"/>
      <c r="N89" s="12"/>
      <c r="O89" s="11"/>
      <c r="P89" s="12"/>
      <c r="Q89" s="39"/>
    </row>
    <row r="90" spans="1:17" x14ac:dyDescent="0.35">
      <c r="A90" s="145">
        <v>64</v>
      </c>
      <c r="B90" s="30"/>
      <c r="C90" s="50"/>
      <c r="D90" s="92"/>
      <c r="E90" s="111" t="str">
        <f t="shared" si="1"/>
        <v/>
      </c>
      <c r="F90" s="90"/>
      <c r="G90" s="90"/>
      <c r="H90" s="90"/>
      <c r="I90" s="90"/>
      <c r="J90" s="9"/>
      <c r="K90" s="9"/>
      <c r="L90" s="10"/>
      <c r="M90" s="12"/>
      <c r="N90" s="12"/>
      <c r="O90" s="11"/>
      <c r="P90" s="12"/>
      <c r="Q90" s="39"/>
    </row>
    <row r="91" spans="1:17" x14ac:dyDescent="0.35">
      <c r="A91" s="145">
        <v>65</v>
      </c>
      <c r="B91" s="30"/>
      <c r="C91" s="50"/>
      <c r="D91" s="92"/>
      <c r="E91" s="111" t="str">
        <f t="shared" si="1"/>
        <v/>
      </c>
      <c r="F91" s="90"/>
      <c r="G91" s="90"/>
      <c r="H91" s="90"/>
      <c r="I91" s="90"/>
      <c r="J91" s="9"/>
      <c r="K91" s="9"/>
      <c r="L91" s="10"/>
      <c r="M91" s="12"/>
      <c r="N91" s="12"/>
      <c r="O91" s="11"/>
      <c r="P91" s="12"/>
      <c r="Q91" s="39"/>
    </row>
    <row r="92" spans="1:17" x14ac:dyDescent="0.35">
      <c r="A92" s="145">
        <v>66</v>
      </c>
      <c r="B92" s="30"/>
      <c r="C92" s="50"/>
      <c r="D92" s="92"/>
      <c r="E92" s="111" t="str">
        <f t="shared" si="1"/>
        <v/>
      </c>
      <c r="F92" s="90"/>
      <c r="G92" s="90"/>
      <c r="H92" s="90"/>
      <c r="I92" s="90"/>
      <c r="J92" s="9"/>
      <c r="K92" s="9"/>
      <c r="L92" s="10"/>
      <c r="M92" s="12"/>
      <c r="N92" s="12"/>
      <c r="O92" s="11"/>
      <c r="P92" s="12"/>
      <c r="Q92" s="39"/>
    </row>
    <row r="93" spans="1:17" x14ac:dyDescent="0.35">
      <c r="A93" s="145">
        <v>67</v>
      </c>
      <c r="B93" s="30"/>
      <c r="C93" s="50"/>
      <c r="D93" s="92"/>
      <c r="E93" s="111" t="str">
        <f t="shared" si="1"/>
        <v/>
      </c>
      <c r="F93" s="90"/>
      <c r="G93" s="90"/>
      <c r="H93" s="90"/>
      <c r="I93" s="90"/>
      <c r="J93" s="9"/>
      <c r="K93" s="9"/>
      <c r="L93" s="10"/>
      <c r="M93" s="12"/>
      <c r="N93" s="12"/>
      <c r="O93" s="11"/>
      <c r="P93" s="12"/>
      <c r="Q93" s="39"/>
    </row>
    <row r="94" spans="1:17" x14ac:dyDescent="0.35">
      <c r="A94" s="145">
        <v>68</v>
      </c>
      <c r="B94" s="30"/>
      <c r="C94" s="50"/>
      <c r="D94" s="92"/>
      <c r="E94" s="111" t="str">
        <f t="shared" si="1"/>
        <v/>
      </c>
      <c r="F94" s="90"/>
      <c r="G94" s="90"/>
      <c r="H94" s="90"/>
      <c r="I94" s="90"/>
      <c r="J94" s="9"/>
      <c r="K94" s="9"/>
      <c r="L94" s="10"/>
      <c r="M94" s="12"/>
      <c r="N94" s="12"/>
      <c r="O94" s="11"/>
      <c r="P94" s="12"/>
      <c r="Q94" s="39"/>
    </row>
    <row r="95" spans="1:17" x14ac:dyDescent="0.35">
      <c r="A95" s="145">
        <v>69</v>
      </c>
      <c r="B95" s="30"/>
      <c r="C95" s="50"/>
      <c r="D95" s="92"/>
      <c r="E95" s="111" t="str">
        <f t="shared" si="1"/>
        <v/>
      </c>
      <c r="F95" s="90"/>
      <c r="G95" s="90"/>
      <c r="H95" s="90"/>
      <c r="I95" s="90"/>
      <c r="J95" s="9"/>
      <c r="K95" s="9"/>
      <c r="L95" s="10"/>
      <c r="M95" s="12"/>
      <c r="N95" s="12"/>
      <c r="O95" s="11"/>
      <c r="P95" s="12"/>
      <c r="Q95" s="39"/>
    </row>
    <row r="96" spans="1:17" x14ac:dyDescent="0.35">
      <c r="A96" s="145">
        <v>70</v>
      </c>
      <c r="B96" s="30"/>
      <c r="C96" s="50"/>
      <c r="D96" s="92"/>
      <c r="E96" s="111" t="str">
        <f t="shared" si="1"/>
        <v/>
      </c>
      <c r="F96" s="90"/>
      <c r="G96" s="90"/>
      <c r="H96" s="90"/>
      <c r="I96" s="90"/>
      <c r="J96" s="9"/>
      <c r="K96" s="9"/>
      <c r="L96" s="10"/>
      <c r="M96" s="12"/>
      <c r="N96" s="12"/>
      <c r="O96" s="11"/>
      <c r="P96" s="12"/>
      <c r="Q96" s="39"/>
    </row>
    <row r="97" spans="1:17" x14ac:dyDescent="0.35">
      <c r="A97" s="145">
        <v>71</v>
      </c>
      <c r="B97" s="30"/>
      <c r="C97" s="50"/>
      <c r="D97" s="92"/>
      <c r="E97" s="111" t="str">
        <f t="shared" si="1"/>
        <v/>
      </c>
      <c r="F97" s="90"/>
      <c r="G97" s="90"/>
      <c r="H97" s="90"/>
      <c r="I97" s="90"/>
      <c r="J97" s="9"/>
      <c r="K97" s="9"/>
      <c r="L97" s="10"/>
      <c r="M97" s="12"/>
      <c r="N97" s="12"/>
      <c r="O97" s="11"/>
      <c r="P97" s="12"/>
      <c r="Q97" s="39"/>
    </row>
    <row r="98" spans="1:17" x14ac:dyDescent="0.35">
      <c r="A98" s="145">
        <v>72</v>
      </c>
      <c r="B98" s="30"/>
      <c r="C98" s="50"/>
      <c r="D98" s="92"/>
      <c r="E98" s="111" t="str">
        <f t="shared" si="1"/>
        <v/>
      </c>
      <c r="F98" s="90"/>
      <c r="G98" s="90"/>
      <c r="H98" s="90"/>
      <c r="I98" s="90"/>
      <c r="J98" s="9"/>
      <c r="K98" s="9"/>
      <c r="L98" s="10"/>
      <c r="M98" s="12"/>
      <c r="N98" s="12"/>
      <c r="O98" s="11"/>
      <c r="P98" s="12"/>
      <c r="Q98" s="39"/>
    </row>
    <row r="99" spans="1:17" x14ac:dyDescent="0.35">
      <c r="A99" s="145">
        <v>73</v>
      </c>
      <c r="B99" s="30"/>
      <c r="C99" s="50"/>
      <c r="D99" s="92"/>
      <c r="E99" s="111" t="str">
        <f t="shared" si="1"/>
        <v/>
      </c>
      <c r="F99" s="90"/>
      <c r="G99" s="90"/>
      <c r="H99" s="90"/>
      <c r="I99" s="90"/>
      <c r="J99" s="9"/>
      <c r="K99" s="9"/>
      <c r="L99" s="10"/>
      <c r="M99" s="12"/>
      <c r="N99" s="12"/>
      <c r="O99" s="11"/>
      <c r="P99" s="12"/>
      <c r="Q99" s="39"/>
    </row>
    <row r="100" spans="1:17" x14ac:dyDescent="0.35">
      <c r="A100" s="145">
        <v>74</v>
      </c>
      <c r="B100" s="30"/>
      <c r="C100" s="50"/>
      <c r="D100" s="92"/>
      <c r="E100" s="111" t="str">
        <f t="shared" si="1"/>
        <v/>
      </c>
      <c r="F100" s="90"/>
      <c r="G100" s="90"/>
      <c r="H100" s="90"/>
      <c r="I100" s="90"/>
      <c r="J100" s="9"/>
      <c r="K100" s="9"/>
      <c r="L100" s="10"/>
      <c r="M100" s="12"/>
      <c r="N100" s="12"/>
      <c r="O100" s="11"/>
      <c r="P100" s="12"/>
      <c r="Q100" s="39"/>
    </row>
    <row r="101" spans="1:17" x14ac:dyDescent="0.35">
      <c r="A101" s="145">
        <v>75</v>
      </c>
      <c r="B101" s="30"/>
      <c r="C101" s="50"/>
      <c r="D101" s="92"/>
      <c r="E101" s="111" t="str">
        <f t="shared" si="1"/>
        <v/>
      </c>
      <c r="F101" s="90"/>
      <c r="G101" s="90"/>
      <c r="H101" s="90"/>
      <c r="I101" s="90"/>
      <c r="J101" s="9"/>
      <c r="K101" s="9"/>
      <c r="L101" s="10"/>
      <c r="M101" s="12"/>
      <c r="N101" s="12"/>
      <c r="O101" s="11"/>
      <c r="P101" s="12"/>
      <c r="Q101" s="39"/>
    </row>
    <row r="102" spans="1:17" x14ac:dyDescent="0.35">
      <c r="A102" s="145">
        <v>76</v>
      </c>
      <c r="B102" s="30"/>
      <c r="C102" s="50"/>
      <c r="D102" s="92"/>
      <c r="E102" s="111" t="str">
        <f t="shared" si="1"/>
        <v/>
      </c>
      <c r="F102" s="90"/>
      <c r="G102" s="90"/>
      <c r="H102" s="90"/>
      <c r="I102" s="90"/>
      <c r="J102" s="9"/>
      <c r="K102" s="9"/>
      <c r="L102" s="10"/>
      <c r="M102" s="12"/>
      <c r="N102" s="12"/>
      <c r="O102" s="11"/>
      <c r="P102" s="12"/>
      <c r="Q102" s="39"/>
    </row>
    <row r="103" spans="1:17" x14ac:dyDescent="0.35">
      <c r="A103" s="145">
        <v>77</v>
      </c>
      <c r="B103" s="30"/>
      <c r="C103" s="50"/>
      <c r="D103" s="92"/>
      <c r="E103" s="111" t="str">
        <f t="shared" si="1"/>
        <v/>
      </c>
      <c r="F103" s="90"/>
      <c r="G103" s="90"/>
      <c r="H103" s="90"/>
      <c r="I103" s="90"/>
      <c r="J103" s="9"/>
      <c r="K103" s="9"/>
      <c r="L103" s="10"/>
      <c r="M103" s="12"/>
      <c r="N103" s="12"/>
      <c r="O103" s="11"/>
      <c r="P103" s="12"/>
      <c r="Q103" s="39"/>
    </row>
    <row r="104" spans="1:17" x14ac:dyDescent="0.35">
      <c r="A104" s="145">
        <v>78</v>
      </c>
      <c r="B104" s="30"/>
      <c r="C104" s="50"/>
      <c r="D104" s="92"/>
      <c r="E104" s="111" t="str">
        <f t="shared" si="1"/>
        <v/>
      </c>
      <c r="F104" s="90"/>
      <c r="G104" s="90"/>
      <c r="H104" s="90"/>
      <c r="I104" s="90"/>
      <c r="J104" s="9"/>
      <c r="K104" s="9"/>
      <c r="L104" s="10"/>
      <c r="M104" s="12"/>
      <c r="N104" s="12"/>
      <c r="O104" s="11"/>
      <c r="P104" s="12"/>
      <c r="Q104" s="39"/>
    </row>
    <row r="105" spans="1:17" x14ac:dyDescent="0.35">
      <c r="A105" s="145">
        <v>79</v>
      </c>
      <c r="B105" s="30"/>
      <c r="C105" s="50"/>
      <c r="D105" s="92"/>
      <c r="E105" s="111" t="str">
        <f t="shared" si="1"/>
        <v/>
      </c>
      <c r="F105" s="90"/>
      <c r="G105" s="90"/>
      <c r="H105" s="90"/>
      <c r="I105" s="90"/>
      <c r="J105" s="9"/>
      <c r="K105" s="9"/>
      <c r="L105" s="10"/>
      <c r="M105" s="12"/>
      <c r="N105" s="12"/>
      <c r="O105" s="11"/>
      <c r="P105" s="12"/>
      <c r="Q105" s="39"/>
    </row>
    <row r="106" spans="1:17" x14ac:dyDescent="0.35">
      <c r="A106" s="145">
        <v>80</v>
      </c>
      <c r="B106" s="30"/>
      <c r="C106" s="50"/>
      <c r="D106" s="92"/>
      <c r="E106" s="111" t="str">
        <f t="shared" si="1"/>
        <v/>
      </c>
      <c r="F106" s="90"/>
      <c r="G106" s="90"/>
      <c r="H106" s="90"/>
      <c r="I106" s="90"/>
      <c r="J106" s="9"/>
      <c r="K106" s="9"/>
      <c r="L106" s="10"/>
      <c r="M106" s="12"/>
      <c r="N106" s="12"/>
      <c r="O106" s="11"/>
      <c r="P106" s="12"/>
      <c r="Q106" s="39"/>
    </row>
    <row r="107" spans="1:17" x14ac:dyDescent="0.35">
      <c r="A107" s="145">
        <v>81</v>
      </c>
      <c r="B107" s="30"/>
      <c r="C107" s="50"/>
      <c r="D107" s="92"/>
      <c r="E107" s="111" t="str">
        <f t="shared" si="1"/>
        <v/>
      </c>
      <c r="F107" s="90"/>
      <c r="G107" s="90"/>
      <c r="H107" s="90"/>
      <c r="I107" s="90"/>
      <c r="J107" s="9"/>
      <c r="K107" s="9"/>
      <c r="L107" s="10"/>
      <c r="M107" s="12"/>
      <c r="N107" s="12"/>
      <c r="O107" s="11"/>
      <c r="P107" s="12"/>
      <c r="Q107" s="39"/>
    </row>
    <row r="108" spans="1:17" x14ac:dyDescent="0.35">
      <c r="A108" s="145">
        <v>82</v>
      </c>
      <c r="B108" s="30"/>
      <c r="C108" s="50"/>
      <c r="D108" s="92"/>
      <c r="E108" s="111" t="str">
        <f t="shared" si="1"/>
        <v/>
      </c>
      <c r="F108" s="90"/>
      <c r="G108" s="90"/>
      <c r="H108" s="90"/>
      <c r="I108" s="90"/>
      <c r="J108" s="9"/>
      <c r="K108" s="9"/>
      <c r="L108" s="10"/>
      <c r="M108" s="12"/>
      <c r="N108" s="12"/>
      <c r="O108" s="11"/>
      <c r="P108" s="12"/>
      <c r="Q108" s="39"/>
    </row>
    <row r="109" spans="1:17" x14ac:dyDescent="0.35">
      <c r="A109" s="145">
        <v>83</v>
      </c>
      <c r="B109" s="30"/>
      <c r="C109" s="50"/>
      <c r="D109" s="92"/>
      <c r="E109" s="111" t="str">
        <f t="shared" ref="E109:E126" si="2">IFERROR(IF(C109="Search Extended List",INDEX(CASRN,MATCH(D109,FGHG_List_Long,0)),INDEX(CASRN,MATCH(C109:C158,FGHG_List_Long,0))),"")</f>
        <v/>
      </c>
      <c r="F109" s="90"/>
      <c r="G109" s="90"/>
      <c r="H109" s="90"/>
      <c r="I109" s="90"/>
      <c r="J109" s="9"/>
      <c r="K109" s="9"/>
      <c r="L109" s="10"/>
      <c r="M109" s="12"/>
      <c r="N109" s="12"/>
      <c r="O109" s="11"/>
      <c r="P109" s="12"/>
      <c r="Q109" s="39"/>
    </row>
    <row r="110" spans="1:17" x14ac:dyDescent="0.35">
      <c r="A110" s="145">
        <v>84</v>
      </c>
      <c r="B110" s="30"/>
      <c r="C110" s="50"/>
      <c r="D110" s="92"/>
      <c r="E110" s="111" t="str">
        <f t="shared" si="2"/>
        <v/>
      </c>
      <c r="F110" s="90"/>
      <c r="G110" s="90"/>
      <c r="H110" s="90"/>
      <c r="I110" s="90"/>
      <c r="J110" s="9"/>
      <c r="K110" s="9"/>
      <c r="L110" s="10"/>
      <c r="M110" s="12"/>
      <c r="N110" s="12"/>
      <c r="O110" s="11"/>
      <c r="P110" s="12"/>
      <c r="Q110" s="39"/>
    </row>
    <row r="111" spans="1:17" x14ac:dyDescent="0.35">
      <c r="A111" s="145">
        <v>85</v>
      </c>
      <c r="B111" s="30"/>
      <c r="C111" s="50"/>
      <c r="D111" s="92"/>
      <c r="E111" s="111" t="str">
        <f t="shared" si="2"/>
        <v/>
      </c>
      <c r="F111" s="90"/>
      <c r="G111" s="90"/>
      <c r="H111" s="90"/>
      <c r="I111" s="90"/>
      <c r="J111" s="9"/>
      <c r="K111" s="9"/>
      <c r="L111" s="10"/>
      <c r="M111" s="12"/>
      <c r="N111" s="12"/>
      <c r="O111" s="11"/>
      <c r="P111" s="12"/>
      <c r="Q111" s="39"/>
    </row>
    <row r="112" spans="1:17" x14ac:dyDescent="0.35">
      <c r="A112" s="145">
        <v>86</v>
      </c>
      <c r="B112" s="30"/>
      <c r="C112" s="50"/>
      <c r="D112" s="92"/>
      <c r="E112" s="111" t="str">
        <f t="shared" si="2"/>
        <v/>
      </c>
      <c r="F112" s="90"/>
      <c r="G112" s="90"/>
      <c r="H112" s="90"/>
      <c r="I112" s="90"/>
      <c r="J112" s="9"/>
      <c r="K112" s="9"/>
      <c r="L112" s="10"/>
      <c r="M112" s="12"/>
      <c r="N112" s="12"/>
      <c r="O112" s="11"/>
      <c r="P112" s="12"/>
      <c r="Q112" s="39"/>
    </row>
    <row r="113" spans="1:17" x14ac:dyDescent="0.35">
      <c r="A113" s="145">
        <v>87</v>
      </c>
      <c r="B113" s="30"/>
      <c r="C113" s="50"/>
      <c r="D113" s="92"/>
      <c r="E113" s="111" t="str">
        <f t="shared" si="2"/>
        <v/>
      </c>
      <c r="F113" s="90"/>
      <c r="G113" s="90"/>
      <c r="H113" s="90"/>
      <c r="I113" s="90"/>
      <c r="J113" s="9"/>
      <c r="K113" s="9"/>
      <c r="L113" s="10"/>
      <c r="M113" s="12"/>
      <c r="N113" s="12"/>
      <c r="O113" s="11"/>
      <c r="P113" s="12"/>
      <c r="Q113" s="39"/>
    </row>
    <row r="114" spans="1:17" x14ac:dyDescent="0.35">
      <c r="A114" s="145">
        <v>88</v>
      </c>
      <c r="B114" s="30"/>
      <c r="C114" s="50"/>
      <c r="D114" s="92"/>
      <c r="E114" s="111" t="str">
        <f t="shared" si="2"/>
        <v/>
      </c>
      <c r="F114" s="90"/>
      <c r="G114" s="90"/>
      <c r="H114" s="90"/>
      <c r="I114" s="90"/>
      <c r="J114" s="9"/>
      <c r="K114" s="9"/>
      <c r="L114" s="10"/>
      <c r="M114" s="12"/>
      <c r="N114" s="12"/>
      <c r="O114" s="11"/>
      <c r="P114" s="12"/>
      <c r="Q114" s="39"/>
    </row>
    <row r="115" spans="1:17" x14ac:dyDescent="0.35">
      <c r="A115" s="145">
        <v>89</v>
      </c>
      <c r="B115" s="30"/>
      <c r="C115" s="50"/>
      <c r="D115" s="92"/>
      <c r="E115" s="111" t="str">
        <f t="shared" si="2"/>
        <v/>
      </c>
      <c r="F115" s="90"/>
      <c r="G115" s="90"/>
      <c r="H115" s="90"/>
      <c r="I115" s="90"/>
      <c r="J115" s="9"/>
      <c r="K115" s="9"/>
      <c r="L115" s="10"/>
      <c r="M115" s="12"/>
      <c r="N115" s="12"/>
      <c r="O115" s="11"/>
      <c r="P115" s="12"/>
      <c r="Q115" s="39"/>
    </row>
    <row r="116" spans="1:17" x14ac:dyDescent="0.35">
      <c r="A116" s="145">
        <v>90</v>
      </c>
      <c r="B116" s="30"/>
      <c r="C116" s="50"/>
      <c r="D116" s="92"/>
      <c r="E116" s="111" t="str">
        <f t="shared" si="2"/>
        <v/>
      </c>
      <c r="F116" s="90"/>
      <c r="G116" s="90"/>
      <c r="H116" s="90"/>
      <c r="I116" s="90"/>
      <c r="J116" s="9"/>
      <c r="K116" s="9"/>
      <c r="L116" s="10"/>
      <c r="M116" s="12"/>
      <c r="N116" s="12"/>
      <c r="O116" s="11"/>
      <c r="P116" s="12"/>
      <c r="Q116" s="39"/>
    </row>
    <row r="117" spans="1:17" x14ac:dyDescent="0.35">
      <c r="A117" s="145">
        <v>91</v>
      </c>
      <c r="B117" s="30"/>
      <c r="C117" s="50"/>
      <c r="D117" s="92"/>
      <c r="E117" s="111" t="str">
        <f t="shared" si="2"/>
        <v/>
      </c>
      <c r="F117" s="90"/>
      <c r="G117" s="90"/>
      <c r="H117" s="90"/>
      <c r="I117" s="90"/>
      <c r="J117" s="9"/>
      <c r="K117" s="9"/>
      <c r="L117" s="10"/>
      <c r="M117" s="12"/>
      <c r="N117" s="12"/>
      <c r="O117" s="11"/>
      <c r="P117" s="12"/>
      <c r="Q117" s="39"/>
    </row>
    <row r="118" spans="1:17" x14ac:dyDescent="0.35">
      <c r="A118" s="145">
        <v>92</v>
      </c>
      <c r="B118" s="30"/>
      <c r="C118" s="50"/>
      <c r="D118" s="92"/>
      <c r="E118" s="111" t="str">
        <f t="shared" si="2"/>
        <v/>
      </c>
      <c r="F118" s="90"/>
      <c r="G118" s="90"/>
      <c r="H118" s="90"/>
      <c r="I118" s="90"/>
      <c r="J118" s="9"/>
      <c r="K118" s="9"/>
      <c r="L118" s="10"/>
      <c r="M118" s="12"/>
      <c r="N118" s="12"/>
      <c r="O118" s="11"/>
      <c r="P118" s="12"/>
      <c r="Q118" s="39"/>
    </row>
    <row r="119" spans="1:17" x14ac:dyDescent="0.35">
      <c r="A119" s="145">
        <v>93</v>
      </c>
      <c r="B119" s="30"/>
      <c r="C119" s="50"/>
      <c r="D119" s="92"/>
      <c r="E119" s="111" t="str">
        <f t="shared" si="2"/>
        <v/>
      </c>
      <c r="F119" s="90"/>
      <c r="G119" s="90"/>
      <c r="H119" s="90"/>
      <c r="I119" s="90"/>
      <c r="J119" s="9"/>
      <c r="K119" s="9"/>
      <c r="L119" s="10"/>
      <c r="M119" s="12"/>
      <c r="N119" s="12"/>
      <c r="O119" s="11"/>
      <c r="P119" s="12"/>
      <c r="Q119" s="39"/>
    </row>
    <row r="120" spans="1:17" x14ac:dyDescent="0.35">
      <c r="A120" s="145">
        <v>94</v>
      </c>
      <c r="B120" s="30"/>
      <c r="C120" s="50"/>
      <c r="D120" s="92"/>
      <c r="E120" s="111" t="str">
        <f t="shared" si="2"/>
        <v/>
      </c>
      <c r="F120" s="90"/>
      <c r="G120" s="90"/>
      <c r="H120" s="90"/>
      <c r="I120" s="90"/>
      <c r="J120" s="9"/>
      <c r="K120" s="9"/>
      <c r="L120" s="10"/>
      <c r="M120" s="12"/>
      <c r="N120" s="12"/>
      <c r="O120" s="11"/>
      <c r="P120" s="12"/>
      <c r="Q120" s="39"/>
    </row>
    <row r="121" spans="1:17" x14ac:dyDescent="0.35">
      <c r="A121" s="145">
        <v>95</v>
      </c>
      <c r="B121" s="30"/>
      <c r="C121" s="50"/>
      <c r="D121" s="92"/>
      <c r="E121" s="111" t="str">
        <f t="shared" si="2"/>
        <v/>
      </c>
      <c r="F121" s="90"/>
      <c r="G121" s="90"/>
      <c r="H121" s="90"/>
      <c r="I121" s="90"/>
      <c r="J121" s="9"/>
      <c r="K121" s="9"/>
      <c r="L121" s="10"/>
      <c r="M121" s="12"/>
      <c r="N121" s="12"/>
      <c r="O121" s="11"/>
      <c r="P121" s="12"/>
      <c r="Q121" s="39"/>
    </row>
    <row r="122" spans="1:17" x14ac:dyDescent="0.35">
      <c r="A122" s="145">
        <v>96</v>
      </c>
      <c r="B122" s="30"/>
      <c r="C122" s="50"/>
      <c r="D122" s="92"/>
      <c r="E122" s="111" t="str">
        <f t="shared" si="2"/>
        <v/>
      </c>
      <c r="F122" s="90"/>
      <c r="G122" s="90"/>
      <c r="H122" s="90"/>
      <c r="I122" s="90"/>
      <c r="J122" s="9"/>
      <c r="K122" s="9"/>
      <c r="L122" s="10"/>
      <c r="M122" s="12"/>
      <c r="N122" s="12"/>
      <c r="O122" s="11"/>
      <c r="P122" s="12"/>
      <c r="Q122" s="39"/>
    </row>
    <row r="123" spans="1:17" x14ac:dyDescent="0.35">
      <c r="A123" s="145">
        <v>97</v>
      </c>
      <c r="B123" s="30"/>
      <c r="C123" s="50"/>
      <c r="D123" s="92"/>
      <c r="E123" s="111" t="str">
        <f t="shared" si="2"/>
        <v/>
      </c>
      <c r="F123" s="90"/>
      <c r="G123" s="90"/>
      <c r="H123" s="90"/>
      <c r="I123" s="90"/>
      <c r="J123" s="9"/>
      <c r="K123" s="9"/>
      <c r="L123" s="10"/>
      <c r="M123" s="12"/>
      <c r="N123" s="12"/>
      <c r="O123" s="11"/>
      <c r="P123" s="12"/>
      <c r="Q123" s="39"/>
    </row>
    <row r="124" spans="1:17" x14ac:dyDescent="0.35">
      <c r="A124" s="145">
        <v>98</v>
      </c>
      <c r="B124" s="30"/>
      <c r="C124" s="50"/>
      <c r="D124" s="92"/>
      <c r="E124" s="111" t="str">
        <f t="shared" si="2"/>
        <v/>
      </c>
      <c r="F124" s="90"/>
      <c r="G124" s="90"/>
      <c r="H124" s="90"/>
      <c r="I124" s="90"/>
      <c r="J124" s="9"/>
      <c r="K124" s="9"/>
      <c r="L124" s="10"/>
      <c r="M124" s="12"/>
      <c r="N124" s="12"/>
      <c r="O124" s="11"/>
      <c r="P124" s="12"/>
      <c r="Q124" s="39"/>
    </row>
    <row r="125" spans="1:17" x14ac:dyDescent="0.35">
      <c r="A125" s="145">
        <v>99</v>
      </c>
      <c r="B125" s="30"/>
      <c r="C125" s="50"/>
      <c r="D125" s="92"/>
      <c r="E125" s="111" t="str">
        <f t="shared" si="2"/>
        <v/>
      </c>
      <c r="F125" s="90"/>
      <c r="G125" s="90"/>
      <c r="H125" s="90"/>
      <c r="I125" s="90"/>
      <c r="J125" s="9"/>
      <c r="K125" s="9"/>
      <c r="L125" s="10"/>
      <c r="M125" s="12"/>
      <c r="N125" s="12"/>
      <c r="O125" s="11"/>
      <c r="P125" s="12"/>
      <c r="Q125" s="39"/>
    </row>
    <row r="126" spans="1:17" x14ac:dyDescent="0.35">
      <c r="A126" s="145">
        <v>100</v>
      </c>
      <c r="B126" s="30"/>
      <c r="C126" s="50"/>
      <c r="D126" s="92"/>
      <c r="E126" s="111" t="str">
        <f t="shared" si="2"/>
        <v/>
      </c>
      <c r="F126" s="90"/>
      <c r="G126" s="90"/>
      <c r="H126" s="90"/>
      <c r="I126" s="90"/>
      <c r="J126" s="9"/>
      <c r="K126" s="9"/>
      <c r="L126" s="10"/>
      <c r="M126" s="12"/>
      <c r="N126" s="12"/>
      <c r="O126" s="11"/>
      <c r="P126" s="12"/>
      <c r="Q126" s="39"/>
    </row>
  </sheetData>
  <sheetProtection algorithmName="SHA-512" hashValue="ijGtlFz848c5ZUTou8017T4lQGXrsBh4m5rNxvsQgDxXc8WbRO0L+S3SGNqqNfAxCsfsX/S5aiMeunvSlZg2aQ==" saltValue="LnFtm72B8A1+XA/JFqKYhw==" spinCount="100000" sheet="1" objects="1" scenarios="1"/>
  <mergeCells count="28">
    <mergeCell ref="O25:O26"/>
    <mergeCell ref="P25:P26"/>
    <mergeCell ref="B25:B26"/>
    <mergeCell ref="Q25:Q26"/>
    <mergeCell ref="M25:M26"/>
    <mergeCell ref="I25:I26"/>
    <mergeCell ref="J25:J26"/>
    <mergeCell ref="K25:K26"/>
    <mergeCell ref="L25:L26"/>
    <mergeCell ref="C26:E26"/>
    <mergeCell ref="C25:D25"/>
    <mergeCell ref="F26:H26"/>
    <mergeCell ref="N25:N26"/>
    <mergeCell ref="B22:O22"/>
    <mergeCell ref="B3:F3"/>
    <mergeCell ref="B4:F6"/>
    <mergeCell ref="B7:F7"/>
    <mergeCell ref="B9:F9"/>
    <mergeCell ref="C10:F10"/>
    <mergeCell ref="B15:C15"/>
    <mergeCell ref="C11:F11"/>
    <mergeCell ref="C12:F12"/>
    <mergeCell ref="B13:F13"/>
    <mergeCell ref="B14:C14"/>
    <mergeCell ref="D14:E14"/>
    <mergeCell ref="B16:C16"/>
    <mergeCell ref="B17:C17"/>
    <mergeCell ref="F14:F15"/>
  </mergeCells>
  <conditionalFormatting sqref="M27:M36 M77:M126">
    <cfRule type="expression" dxfId="153" priority="56" stopIfTrue="1">
      <formula>L27="Yes"</formula>
    </cfRule>
  </conditionalFormatting>
  <conditionalFormatting sqref="N27:N36 N77:N126">
    <cfRule type="expression" dxfId="152" priority="55" stopIfTrue="1">
      <formula>L27="Yes"</formula>
    </cfRule>
  </conditionalFormatting>
  <conditionalFormatting sqref="Q27:Q36 Q77:Q126">
    <cfRule type="expression" dxfId="151" priority="54" stopIfTrue="1">
      <formula>P27="Other (specify)"</formula>
    </cfRule>
  </conditionalFormatting>
  <conditionalFormatting sqref="O27:O36 O77:O126">
    <cfRule type="expression" dxfId="150" priority="53" stopIfTrue="1">
      <formula>L27="Yes"</formula>
    </cfRule>
  </conditionalFormatting>
  <conditionalFormatting sqref="P27:P36 P77:P126">
    <cfRule type="expression" dxfId="149" priority="52" stopIfTrue="1">
      <formula>L27="Yes"</formula>
    </cfRule>
  </conditionalFormatting>
  <conditionalFormatting sqref="J27:L36">
    <cfRule type="expression" dxfId="148" priority="57" stopIfTrue="1">
      <formula>#REF!="No"</formula>
    </cfRule>
  </conditionalFormatting>
  <conditionalFormatting sqref="M37:M76">
    <cfRule type="expression" dxfId="147" priority="43" stopIfTrue="1">
      <formula>L37="Yes"</formula>
    </cfRule>
  </conditionalFormatting>
  <conditionalFormatting sqref="N37:N76">
    <cfRule type="expression" dxfId="146" priority="42" stopIfTrue="1">
      <formula>L37="Yes"</formula>
    </cfRule>
  </conditionalFormatting>
  <conditionalFormatting sqref="Q37:Q76">
    <cfRule type="expression" dxfId="145" priority="41" stopIfTrue="1">
      <formula>P37="Other (specify)"</formula>
    </cfRule>
  </conditionalFormatting>
  <conditionalFormatting sqref="O37:O76">
    <cfRule type="expression" dxfId="144" priority="40" stopIfTrue="1">
      <formula>L37="Yes"</formula>
    </cfRule>
  </conditionalFormatting>
  <conditionalFormatting sqref="P37:P76">
    <cfRule type="expression" dxfId="143" priority="39" stopIfTrue="1">
      <formula>L37="Yes"</formula>
    </cfRule>
  </conditionalFormatting>
  <conditionalFormatting sqref="J37:L76">
    <cfRule type="expression" dxfId="142" priority="44" stopIfTrue="1">
      <formula>#REF!="No"</formula>
    </cfRule>
  </conditionalFormatting>
  <conditionalFormatting sqref="E28:E126">
    <cfRule type="expression" dxfId="141" priority="23">
      <formula>$D28&lt;&gt;"Other F-GHG or F-HTFs not listed"</formula>
    </cfRule>
  </conditionalFormatting>
  <conditionalFormatting sqref="E27">
    <cfRule type="expression" dxfId="140" priority="14">
      <formula>$D27&lt;&gt;"Other F-GHG or F-HTFs not listed"</formula>
    </cfRule>
  </conditionalFormatting>
  <conditionalFormatting sqref="F27:I126">
    <cfRule type="expression" dxfId="139" priority="13" stopIfTrue="1">
      <formula>$D27="Other F-GHG or F-HTF not listed"</formula>
    </cfRule>
  </conditionalFormatting>
  <conditionalFormatting sqref="D27:D126">
    <cfRule type="expression" dxfId="138" priority="10">
      <formula>$C27="Search Extended List"</formula>
    </cfRule>
  </conditionalFormatting>
  <conditionalFormatting sqref="J77:L126">
    <cfRule type="expression" dxfId="137" priority="9" stopIfTrue="1">
      <formula>#REF!="No"</formula>
    </cfRule>
  </conditionalFormatting>
  <dataValidations xWindow="439" yWindow="577" count="16">
    <dataValidation type="list" allowBlank="1" showInputMessage="1" showErrorMessage="1" sqref="I27:I126" xr:uid="{00000000-0002-0000-0200-000000000000}">
      <formula1>FGHG_Category</formula1>
    </dataValidation>
    <dataValidation type="whole" errorStyle="warning" allowBlank="1" showInputMessage="1" showErrorMessage="1" promptTitle="Missing Data Procedure" prompt="Enter the number of hours in the reporting year that a missing data procedure was used to measure the mass fed into the transformation process during the reporting year" sqref="N27:N126" xr:uid="{00000000-0002-0000-0200-000001000000}">
      <formula1>0</formula1>
      <formula2>8784</formula2>
    </dataValidation>
    <dataValidation type="decimal" errorStyle="warning" operator="greaterThanOrEqual" allowBlank="1" showInputMessage="1" showErrorMessage="1" promptTitle="Transformed Mass" prompt="Enter the mass that was transformed at that facility (metric tons)" sqref="J27:J126" xr:uid="{00000000-0002-0000-0200-000002000000}">
      <formula1>0</formula1>
    </dataValidation>
    <dataValidation type="decimal" errorStyle="warning" operator="greaterThanOrEqual" allowBlank="1" showInputMessage="1" showErrorMessage="1" promptTitle="Transformed Mass" prompt="Enter the mass that fed into the transformation process (metric tons)" sqref="K27:K126" xr:uid="{00000000-0002-0000-0200-000003000000}">
      <formula1>0</formula1>
    </dataValidation>
    <dataValidation type="list" errorStyle="warning" operator="greaterThanOrEqual" allowBlank="1" showInputMessage="1" showErrorMessage="1" promptTitle="Mass Measurement Method" prompt="Select the method used to estimate the missing data" sqref="P27:P126" xr:uid="{00000000-0002-0000-0200-000004000000}">
      <formula1>"Secondary mass measurement, Estimate based on a related parameter, Other (specify)"</formula1>
    </dataValidation>
    <dataValidation errorStyle="warning" allowBlank="1" showInputMessage="1" showErrorMessage="1" promptTitle="Missing Data Procedure" prompt="Provide the reason a missing data procedure was used" sqref="O27:O126" xr:uid="{00000000-0002-0000-0200-000005000000}"/>
    <dataValidation type="list" errorStyle="warning" allowBlank="1" showInputMessage="1" showErrorMessage="1" promptTitle="Missing Data Procedure" prompt="Indicate whether the mass was determined using a missing data procedure." sqref="L27:L126" xr:uid="{00000000-0002-0000-0200-000006000000}">
      <formula1>"Yes, No"</formula1>
    </dataValidation>
    <dataValidation type="decimal" errorStyle="warning" operator="greaterThanOrEqual" allowBlank="1" showInputMessage="1" showErrorMessage="1" promptTitle="F-GHG, F-HTF or N2O Mass" prompt="Enter the mass determined using the missing data procedure (metric tons)" sqref="M27:M126" xr:uid="{00000000-0002-0000-0200-000007000000}">
      <formula1>0</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13:C13 B3 B7 B9 C10:C12" xr:uid="{00000000-0002-0000-0200-000008000000}"/>
    <dataValidation allowBlank="1" showInputMessage="1" promptTitle="CASRN for identified F-GHG" sqref="E27:E126" xr:uid="{00000000-0002-0000-0200-000009000000}"/>
    <dataValidation type="list" showInputMessage="1" showErrorMessage="1" errorTitle="Invalid Entry" error="You have skipped a row or entered a value not found on the drop-down menu. Please make sure to fill out the table from top to bottom without skipping rows and to only select values from the provide drop-down menu." promptTitle="Unique Identifier" prompt="Provide a unique identifier/description for each production/ transformation process selecting from only from those enter on the Processes Tab" sqref="B27:B126" xr:uid="{00000000-0002-0000-0200-00000A000000}">
      <formula1>OFFSET(TransIDList,0,0,TransIDCount,1)</formula1>
    </dataValidation>
    <dataValidation errorStyle="warning" allowBlank="1" showInputMessage="1" showErrorMessage="1" promptTitle="Other F-GHG" prompt="Enter the Chemical Formula of the other chemical" sqref="H27:H126" xr:uid="{00000000-0002-0000-0200-00000B000000}"/>
    <dataValidation type="custom" allowBlank="1" showInputMessage="1" showErrorMessage="1" errorTitle="CASRN in list" error="WARNING: The CASRN you have entered matches the CAS number of a chemical included in the provided picklist, please select from there or re-enter a unique CASRN" promptTitle="Other F-GHG" prompt="Enter the CASRN of the other chemical" sqref="G27:G126" xr:uid="{00000000-0002-0000-0200-00000C000000}">
      <formula1>ISNA(MATCH(G27,CASRN,0))</formula1>
    </dataValidation>
    <dataValidation type="custom" allowBlank="1" showInputMessage="1" showErrorMessage="1" errorTitle="'Other F-GHG' in list" error="WARNING: The 'Other F-GHG' name you have entered matches the name of a chemical included in the provided picklist, please select from there or re-enter a unique chemical name" promptTitle="Other F-GHG" prompt="Enter the F-GHG chemical or constituent found from the Substance Registry system or Chemical Abstracts Service" sqref="F27:F126" xr:uid="{00000000-0002-0000-0200-00000D000000}">
      <formula1>ISNA(MATCH(F27,FGHG_List_Long,0))</formula1>
    </dataValidation>
    <dataValidation type="list" errorStyle="warning" allowBlank="1" showInputMessage="1" showErrorMessage="1" promptTitle="Identity of F-GHG or F-HTF" prompt="Provide the identity of each F-GHG or F-HTF produced by the process. " sqref="D27:D126" xr:uid="{00000000-0002-0000-0200-00000E000000}">
      <formula1>FGHG_List_Long</formula1>
    </dataValidation>
    <dataValidation type="list" allowBlank="1" showInputMessage="1" showErrorMessage="1" promptTitle="Identity of F-GHG, F-HTF, or N2O" prompt="Provide the identity of each F-GHG, F-HTF, and N2O produced by the process. " sqref="C27:C126" xr:uid="{00000000-0002-0000-0200-00000F000000}">
      <formula1>FGHG_List</formula1>
    </dataValidation>
  </dataValidations>
  <hyperlinks>
    <hyperlink ref="C10" r:id="rId1" display="http://www2.epa.gov/ghgreporting/subpart-oo-suppliers-industrial-greenhouse-gases" xr:uid="{00000000-0004-0000-0200-000000000000}"/>
    <hyperlink ref="C11" r:id="rId2" display="http://www.ccdsupport.com/confluence/display/help/Reporting+Form+Instructions" xr:uid="{00000000-0004-0000-0200-000001000000}"/>
    <hyperlink ref="C12" r:id="rId3" display="http://www.ccdsupport.com/confluence/display/help/Optional+Calculation+Spreadsheet+Instructions" xr:uid="{00000000-0004-0000-0200-000002000000}"/>
    <hyperlink ref="C11:F11" r:id="rId4" display="https://www.ccdsupport.com/confluence/display/help/Reporting+Form+Instructions" xr:uid="{00000000-0004-0000-0200-000003000000}"/>
    <hyperlink ref="C12:F12" r:id="rId5" display="https://www.ccdsupport.com/confluence/display/help/Optional+Calculation+Spreadsheet+Instructions" xr:uid="{00000000-0004-0000-0200-000004000000}"/>
    <hyperlink ref="B14" location="'Subpart OO- Producers Form'!B14" display="Part 1- Facility Information" xr:uid="{00000000-0004-0000-0200-000005000000}"/>
    <hyperlink ref="B15" location="'Subpart OO- Producers Form'!B20" display="Part 2 - Production &amp; Transformation Process Information" xr:uid="{00000000-0004-0000-0200-000006000000}"/>
    <hyperlink ref="D17" location="'Offsite Destruction'!A2" display="Part 5a - Off-Site Destruction Facility Information" xr:uid="{00000000-0004-0000-0200-000007000000}"/>
    <hyperlink ref="D15" location="'Offsite Transformation'!A2" display="Part 4 - Off-Site Transformation Information" xr:uid="{00000000-0004-0000-0200-000008000000}"/>
    <hyperlink ref="B14:C14" location="Processes!C25" display="Part 1- Facility Information" xr:uid="{00000000-0004-0000-0200-000009000000}"/>
    <hyperlink ref="B15:C15" location="Processes!B30" display="Part 2 - Production &amp; Transformation Process Information" xr:uid="{00000000-0004-0000-0200-00000A000000}"/>
    <hyperlink ref="D14" location="'Subpart OO- Producers Form'!B542" display="Part 3 - On-Site Destruction Information" xr:uid="{00000000-0004-0000-0200-00000B000000}"/>
    <hyperlink ref="D14:E14" location="'Onsite Destruction'!A2" display="Part 3 - On-Site Destruction Information" xr:uid="{00000000-0004-0000-0200-00000C000000}"/>
    <hyperlink ref="B16" location="Products!A2" display="Part 2a -  Production Process Information" xr:uid="{00000000-0004-0000-0200-00000D000000}"/>
    <hyperlink ref="B16:C16" location="Products!A2" display="Part 3 - On-Site Destruction Information" xr:uid="{00000000-0004-0000-0200-00000E000000}"/>
    <hyperlink ref="B17" location="Products!A2" display="Part 2a -  Production Process Information" xr:uid="{00000000-0004-0000-0200-00000F000000}"/>
    <hyperlink ref="B17:C17" location="'Onsite Transformation'!A2" display="Part 2b - Transformation Process Information" xr:uid="{00000000-0004-0000-0200-000010000000}"/>
    <hyperlink ref="D16" location="'Offsite Transformation'!A68" display="Part 4b - Off-Site Transformation Shipment Information" xr:uid="{00000000-0004-0000-0200-000011000000}"/>
    <hyperlink ref="F14" location="'Offsite Transformation'!A2" display="Part 4 - Off-Site Transformation Information" xr:uid="{00000000-0004-0000-0200-000012000000}"/>
    <hyperlink ref="F14:F15" location="'Offsite Destruction'!A67" display="Part 5b - Off-Site Destruction Shipment Information" xr:uid="{00000000-0004-0000-0200-000013000000}"/>
    <hyperlink ref="C10:F10" r:id="rId6" display="https://www2.epa.gov/ghgreporting/subpart-oo-suppliers-industrial-greenhouse-gases" xr:uid="{C9D84729-04ED-4079-A063-1975530A7F34}"/>
  </hyperlinks>
  <pageMargins left="0.7" right="0.7" top="0.75" bottom="0.75" header="0.3" footer="0.3"/>
  <pageSetup orientation="portrait"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I229"/>
  <sheetViews>
    <sheetView showGridLines="0" zoomScale="85" zoomScaleNormal="85" workbookViewId="0"/>
  </sheetViews>
  <sheetFormatPr defaultRowHeight="14.5" x14ac:dyDescent="0.35"/>
  <cols>
    <col min="2" max="3" width="40.7265625" customWidth="1"/>
    <col min="4" max="4" width="27.7265625" style="109" customWidth="1"/>
    <col min="5" max="5" width="41.453125" customWidth="1"/>
    <col min="6" max="6" width="20.7265625" customWidth="1"/>
    <col min="7" max="7" width="26.7265625" customWidth="1"/>
    <col min="8" max="8" width="50.7265625" customWidth="1"/>
    <col min="9" max="16" width="25.453125" customWidth="1"/>
    <col min="22" max="22" width="0" hidden="1" customWidth="1"/>
    <col min="23" max="23" width="10" hidden="1" customWidth="1"/>
    <col min="24" max="34" width="0" hidden="1" customWidth="1"/>
    <col min="35" max="35" width="0.26953125" hidden="1" customWidth="1"/>
  </cols>
  <sheetData>
    <row r="1" spans="2:7" ht="18" x14ac:dyDescent="0.35">
      <c r="B1" s="135" t="s">
        <v>1209</v>
      </c>
      <c r="C1" s="68"/>
      <c r="D1" s="107"/>
      <c r="E1" s="51"/>
      <c r="F1" s="51"/>
      <c r="G1" s="51"/>
    </row>
    <row r="2" spans="2:7" x14ac:dyDescent="0.35">
      <c r="B2" s="53"/>
      <c r="C2" s="52"/>
      <c r="D2" s="112"/>
      <c r="E2" s="131">
        <f>Processes!E2</f>
        <v>45147</v>
      </c>
      <c r="F2" s="51"/>
      <c r="G2" s="51"/>
    </row>
    <row r="3" spans="2:7" x14ac:dyDescent="0.35">
      <c r="B3" s="152" t="s">
        <v>290</v>
      </c>
      <c r="C3" s="153"/>
      <c r="D3" s="153"/>
      <c r="E3" s="153"/>
      <c r="F3" s="153"/>
      <c r="G3" s="154"/>
    </row>
    <row r="4" spans="2:7" x14ac:dyDescent="0.35">
      <c r="B4" s="155" t="s">
        <v>1210</v>
      </c>
      <c r="C4" s="177"/>
      <c r="D4" s="177"/>
      <c r="E4" s="177"/>
      <c r="F4" s="177"/>
      <c r="G4" s="178"/>
    </row>
    <row r="5" spans="2:7" x14ac:dyDescent="0.35">
      <c r="B5" s="158"/>
      <c r="C5" s="179"/>
      <c r="D5" s="179"/>
      <c r="E5" s="179"/>
      <c r="F5" s="179"/>
      <c r="G5" s="180"/>
    </row>
    <row r="6" spans="2:7" x14ac:dyDescent="0.35">
      <c r="B6" s="181"/>
      <c r="C6" s="182"/>
      <c r="D6" s="182"/>
      <c r="E6" s="182"/>
      <c r="F6" s="182"/>
      <c r="G6" s="183"/>
    </row>
    <row r="7" spans="2:7" x14ac:dyDescent="0.35">
      <c r="B7" s="152" t="s">
        <v>291</v>
      </c>
      <c r="C7" s="153"/>
      <c r="D7" s="153"/>
      <c r="E7" s="153"/>
      <c r="F7" s="153"/>
      <c r="G7" s="154"/>
    </row>
    <row r="8" spans="2:7" x14ac:dyDescent="0.35">
      <c r="B8" s="54" t="str">
        <f>Processes!B8</f>
        <v>R.08</v>
      </c>
      <c r="C8" s="55"/>
      <c r="D8" s="108"/>
      <c r="E8" s="55"/>
      <c r="F8" s="55"/>
      <c r="G8" s="56"/>
    </row>
    <row r="9" spans="2:7" x14ac:dyDescent="0.35">
      <c r="B9" s="152" t="s">
        <v>292</v>
      </c>
      <c r="C9" s="153"/>
      <c r="D9" s="153"/>
      <c r="E9" s="153"/>
      <c r="F9" s="153"/>
      <c r="G9" s="154"/>
    </row>
    <row r="10" spans="2:7" x14ac:dyDescent="0.35">
      <c r="B10" s="57" t="s">
        <v>296</v>
      </c>
      <c r="C10" s="164" t="s">
        <v>1464</v>
      </c>
      <c r="D10" s="164"/>
      <c r="E10" s="164"/>
      <c r="F10" s="164"/>
      <c r="G10" s="165"/>
    </row>
    <row r="11" spans="2:7" x14ac:dyDescent="0.35">
      <c r="B11" s="58" t="s">
        <v>293</v>
      </c>
      <c r="C11" s="149" t="s">
        <v>1234</v>
      </c>
      <c r="D11" s="149"/>
      <c r="E11" s="149"/>
      <c r="F11" s="149"/>
      <c r="G11" s="150"/>
    </row>
    <row r="12" spans="2:7" x14ac:dyDescent="0.35">
      <c r="B12" s="59" t="s">
        <v>294</v>
      </c>
      <c r="C12" s="167" t="s">
        <v>1235</v>
      </c>
      <c r="D12" s="167"/>
      <c r="E12" s="167"/>
      <c r="F12" s="167"/>
      <c r="G12" s="168"/>
    </row>
    <row r="13" spans="2:7" x14ac:dyDescent="0.35">
      <c r="B13" s="169" t="s">
        <v>295</v>
      </c>
      <c r="C13" s="169"/>
      <c r="D13" s="169"/>
      <c r="E13" s="169"/>
      <c r="F13" s="169"/>
      <c r="G13" s="169"/>
    </row>
    <row r="14" spans="2:7" ht="15" customHeight="1" x14ac:dyDescent="0.35">
      <c r="B14" s="170" t="s">
        <v>5</v>
      </c>
      <c r="C14" s="166"/>
      <c r="D14" s="166" t="s">
        <v>73</v>
      </c>
      <c r="E14" s="166"/>
      <c r="F14" s="203" t="s">
        <v>1463</v>
      </c>
      <c r="G14" s="204"/>
    </row>
    <row r="15" spans="2:7" x14ac:dyDescent="0.35">
      <c r="B15" s="171" t="s">
        <v>6</v>
      </c>
      <c r="C15" s="172"/>
      <c r="D15" s="67" t="s">
        <v>297</v>
      </c>
      <c r="E15" s="67"/>
      <c r="F15" s="61"/>
      <c r="G15" s="144"/>
    </row>
    <row r="16" spans="2:7" x14ac:dyDescent="0.35">
      <c r="B16" s="171" t="s">
        <v>288</v>
      </c>
      <c r="C16" s="172"/>
      <c r="D16" s="67" t="s">
        <v>1462</v>
      </c>
      <c r="E16" s="61"/>
      <c r="F16" s="130"/>
      <c r="G16" s="60"/>
    </row>
    <row r="17" spans="1:27" x14ac:dyDescent="0.35">
      <c r="B17" s="173" t="s">
        <v>113</v>
      </c>
      <c r="C17" s="174"/>
      <c r="D17" s="142" t="s">
        <v>289</v>
      </c>
      <c r="E17" s="141"/>
      <c r="F17" s="143"/>
      <c r="G17" s="62"/>
    </row>
    <row r="18" spans="1:27" ht="18" x14ac:dyDescent="0.4">
      <c r="B18" s="1"/>
      <c r="C18" s="41"/>
      <c r="D18" s="113"/>
    </row>
    <row r="19" spans="1:27" x14ac:dyDescent="0.35">
      <c r="B19" s="2"/>
      <c r="C19" s="41"/>
      <c r="D19" s="113"/>
    </row>
    <row r="20" spans="1:27" x14ac:dyDescent="0.35">
      <c r="C20" s="29"/>
    </row>
    <row r="21" spans="1:27" ht="18" x14ac:dyDescent="0.4">
      <c r="B21" s="46" t="s">
        <v>73</v>
      </c>
      <c r="C21" s="40"/>
      <c r="D21" s="5"/>
      <c r="E21" s="5"/>
      <c r="F21" s="5"/>
      <c r="G21" s="5"/>
      <c r="H21" s="5"/>
      <c r="I21" s="5"/>
      <c r="J21" s="5"/>
      <c r="K21" s="4"/>
      <c r="L21" s="4"/>
      <c r="M21" s="4"/>
      <c r="N21" s="4"/>
      <c r="O21" s="4"/>
      <c r="P21" s="4"/>
      <c r="Q21" s="4"/>
      <c r="R21" s="4"/>
    </row>
    <row r="22" spans="1:27" ht="18" x14ac:dyDescent="0.4">
      <c r="B22" s="46"/>
      <c r="C22" s="40"/>
      <c r="D22" s="5"/>
      <c r="E22" s="5"/>
      <c r="F22" s="5"/>
      <c r="G22" s="5"/>
      <c r="H22" s="5"/>
      <c r="I22" s="5"/>
      <c r="J22" s="5"/>
      <c r="K22" s="4"/>
      <c r="L22" s="4"/>
      <c r="M22" s="4"/>
      <c r="N22" s="4"/>
      <c r="O22" s="4"/>
      <c r="P22" s="4"/>
      <c r="Q22" s="4"/>
      <c r="R22" s="4"/>
    </row>
    <row r="23" spans="1:27" ht="44.25" customHeight="1" x14ac:dyDescent="0.35">
      <c r="B23" s="191" t="s">
        <v>1211</v>
      </c>
      <c r="C23" s="191"/>
      <c r="D23" s="191"/>
      <c r="E23" s="191"/>
      <c r="F23" s="191"/>
      <c r="G23" s="191"/>
      <c r="H23" s="74"/>
      <c r="I23" s="74"/>
      <c r="J23" s="74"/>
      <c r="K23" s="74"/>
      <c r="L23" s="74"/>
      <c r="M23" s="74"/>
      <c r="N23" s="74"/>
      <c r="O23" s="74"/>
      <c r="P23" s="74"/>
      <c r="Q23" s="74"/>
      <c r="R23" s="74"/>
    </row>
    <row r="24" spans="1:27" ht="18.5" thickBot="1" x14ac:dyDescent="0.45">
      <c r="B24" s="49"/>
      <c r="C24" s="40"/>
      <c r="D24" s="5"/>
      <c r="E24" s="5"/>
      <c r="F24" s="5"/>
      <c r="G24" s="5"/>
      <c r="H24" s="5"/>
      <c r="I24" s="5"/>
      <c r="J24" s="5"/>
      <c r="K24" s="4"/>
      <c r="L24" s="4"/>
      <c r="M24" s="4"/>
      <c r="N24" s="4"/>
      <c r="O24" s="4"/>
      <c r="P24" s="4"/>
      <c r="Q24" s="4"/>
      <c r="R24" s="4"/>
    </row>
    <row r="25" spans="1:27" ht="45" customHeight="1" thickBot="1" x14ac:dyDescent="0.4">
      <c r="B25" s="201" t="s">
        <v>1212</v>
      </c>
      <c r="C25" s="202"/>
      <c r="D25" s="114"/>
      <c r="J25" s="5"/>
      <c r="K25" s="4"/>
      <c r="L25" s="4"/>
      <c r="M25" s="4"/>
      <c r="N25" s="4"/>
      <c r="O25" s="4"/>
      <c r="P25" s="4"/>
      <c r="Q25" s="4"/>
      <c r="R25" s="4"/>
    </row>
    <row r="26" spans="1:27" ht="37.5" customHeight="1" x14ac:dyDescent="0.35">
      <c r="B26" s="200" t="str">
        <f>IF(D25="Yes","Based on your selection, you are required to fill out the mass of each F-GHG destroyed in Table 3a below",IF(D25="No","Based on your selection, you are not required to fill out the information required in Table 3a below",""))</f>
        <v/>
      </c>
      <c r="C26" s="200"/>
      <c r="D26" s="200"/>
      <c r="E26" s="37"/>
      <c r="F26" s="37"/>
      <c r="G26" s="37"/>
      <c r="H26" s="37"/>
      <c r="I26" s="5"/>
      <c r="J26" s="5"/>
      <c r="K26" s="4"/>
      <c r="L26" s="4"/>
      <c r="M26" s="4"/>
      <c r="N26" s="4"/>
      <c r="O26" s="4"/>
      <c r="P26" s="4"/>
      <c r="Q26" s="4"/>
      <c r="R26" s="4"/>
    </row>
    <row r="27" spans="1:27" ht="53.25" customHeight="1" x14ac:dyDescent="0.35">
      <c r="B27" s="147" t="str">
        <f ca="1">IF(ISERROR(Z31),"",IF(Z31&gt;0,$Z$37,""))</f>
        <v/>
      </c>
      <c r="C27" s="193"/>
      <c r="D27" s="193"/>
      <c r="I27" s="38"/>
      <c r="J27" s="38"/>
      <c r="K27" s="4"/>
      <c r="L27" s="4"/>
      <c r="M27" s="4"/>
      <c r="N27" s="4"/>
      <c r="O27" s="4"/>
      <c r="P27" s="4"/>
      <c r="Q27" s="4"/>
      <c r="R27" s="4"/>
    </row>
    <row r="28" spans="1:27" ht="17.25" customHeight="1" x14ac:dyDescent="0.35">
      <c r="B28" s="184" t="s">
        <v>1191</v>
      </c>
      <c r="C28" s="184"/>
      <c r="D28" s="104" t="s">
        <v>114</v>
      </c>
      <c r="E28" s="88" t="s">
        <v>59</v>
      </c>
      <c r="F28" s="88" t="s">
        <v>3</v>
      </c>
      <c r="G28" s="88" t="s">
        <v>1157</v>
      </c>
      <c r="H28" s="196" t="s">
        <v>1189</v>
      </c>
      <c r="I28" s="198" t="s">
        <v>1214</v>
      </c>
      <c r="J28" s="194" t="s">
        <v>313</v>
      </c>
      <c r="K28" s="198" t="s">
        <v>1215</v>
      </c>
      <c r="L28" s="194" t="s">
        <v>314</v>
      </c>
      <c r="M28" s="194" t="s">
        <v>315</v>
      </c>
      <c r="N28" s="194" t="s">
        <v>316</v>
      </c>
      <c r="O28" s="194" t="s">
        <v>317</v>
      </c>
      <c r="P28" s="184" t="s">
        <v>318</v>
      </c>
      <c r="Q28" s="4"/>
      <c r="R28" s="4"/>
      <c r="Z28" s="78" t="s">
        <v>337</v>
      </c>
      <c r="AA28" s="79"/>
    </row>
    <row r="29" spans="1:27" ht="92.25" customHeight="1" x14ac:dyDescent="0.35">
      <c r="B29" s="192" t="s">
        <v>1213</v>
      </c>
      <c r="C29" s="192"/>
      <c r="D29" s="192"/>
      <c r="E29" s="185" t="s">
        <v>1197</v>
      </c>
      <c r="F29" s="186"/>
      <c r="G29" s="187"/>
      <c r="H29" s="197"/>
      <c r="I29" s="199"/>
      <c r="J29" s="195"/>
      <c r="K29" s="199"/>
      <c r="L29" s="195"/>
      <c r="M29" s="195"/>
      <c r="N29" s="195"/>
      <c r="O29" s="195"/>
      <c r="P29" s="184"/>
      <c r="Q29" s="4"/>
      <c r="R29" s="4"/>
      <c r="W29" s="83" t="s">
        <v>343</v>
      </c>
      <c r="X29" s="83">
        <f>SUM(W30:W69)</f>
        <v>0</v>
      </c>
      <c r="Z29" s="78" t="s">
        <v>347</v>
      </c>
      <c r="AA29" s="80"/>
    </row>
    <row r="30" spans="1:27" x14ac:dyDescent="0.35">
      <c r="A30" s="145">
        <v>1</v>
      </c>
      <c r="B30" s="50"/>
      <c r="C30" s="92"/>
      <c r="D30" s="105" t="str">
        <f>IFERROR(IF(B30="Search Extended List",INDEX(CASRN,MATCH(C30,FGHG_List_Long,0)),INDEX(CASRN,MATCH(B30:B70,FGHG_List_Long,0))),"")</f>
        <v/>
      </c>
      <c r="E30" s="90"/>
      <c r="F30" s="90"/>
      <c r="G30" s="90"/>
      <c r="H30" s="90"/>
      <c r="I30" s="50"/>
      <c r="J30" s="50"/>
      <c r="K30" s="71"/>
      <c r="L30" s="92"/>
      <c r="M30" s="92"/>
      <c r="N30" s="90"/>
      <c r="O30" s="92"/>
      <c r="P30" s="93"/>
      <c r="Q30" s="4"/>
      <c r="R30" s="4"/>
      <c r="W30" t="str">
        <f>IF(LEN(B30)&lt;1,"",IF(COUNTIF($B$30:$B30,B30)=1,0,1))</f>
        <v/>
      </c>
      <c r="Z30" s="81" t="e">
        <f>MATCH("*",B30:B69,-1)</f>
        <v>#N/A</v>
      </c>
      <c r="AA30" s="79" t="s">
        <v>338</v>
      </c>
    </row>
    <row r="31" spans="1:27" x14ac:dyDescent="0.35">
      <c r="A31" s="145">
        <v>2</v>
      </c>
      <c r="B31" s="50"/>
      <c r="C31" s="92"/>
      <c r="D31" s="106" t="str">
        <f>IFERROR(IF(B31="Search Extended List",INDEX(CASRN,MATCH(C31,FGHG_List_Long,0)),INDEX(CASRN,MATCH(B31:B70,FGHG_List_Long,0))),"")</f>
        <v/>
      </c>
      <c r="E31" s="91"/>
      <c r="F31" s="91"/>
      <c r="G31" s="91"/>
      <c r="H31" s="91"/>
      <c r="I31" s="9"/>
      <c r="J31" s="9"/>
      <c r="K31" s="10"/>
      <c r="L31" s="94"/>
      <c r="M31" s="94"/>
      <c r="N31" s="91"/>
      <c r="O31" s="94"/>
      <c r="P31" s="95"/>
      <c r="Q31" s="4"/>
      <c r="R31" s="4"/>
      <c r="W31" t="str">
        <f>IF(LEN(B31)&lt;1,"",IF(COUNTIF($B$30:$B31,B31)=1,0,1))</f>
        <v/>
      </c>
      <c r="Z31" s="81" t="e">
        <f t="array" aca="1" ref="Z31" ca="1">MIN(IF(LEN(OFFSET(B30,0,0,Z30-1,1))=0,ROW(OFFSET(B30,0,0,Z30-1,1))))</f>
        <v>#N/A</v>
      </c>
      <c r="AA31" s="79" t="s">
        <v>339</v>
      </c>
    </row>
    <row r="32" spans="1:27" x14ac:dyDescent="0.35">
      <c r="A32" s="145">
        <v>3</v>
      </c>
      <c r="B32" s="50"/>
      <c r="C32" s="92"/>
      <c r="D32" s="106" t="str">
        <f t="shared" ref="D32:D68" si="0">IFERROR(IF(B32="Search Extended List",INDEX(CASRN,MATCH(C32,FGHG_List_Long,0)),INDEX(CASRN,MATCH(B32:B71,FGHG_List_Long,0))),"")</f>
        <v/>
      </c>
      <c r="E32" s="91"/>
      <c r="F32" s="91"/>
      <c r="G32" s="91"/>
      <c r="H32" s="91"/>
      <c r="I32" s="9"/>
      <c r="J32" s="9"/>
      <c r="K32" s="10"/>
      <c r="L32" s="94"/>
      <c r="M32" s="94"/>
      <c r="N32" s="91"/>
      <c r="O32" s="94"/>
      <c r="P32" s="95"/>
      <c r="Q32" s="4"/>
      <c r="R32" s="4"/>
      <c r="W32" t="str">
        <f>IF(LEN(B32)&lt;1,"",IF(COUNTIF($B$30:$B32,B32)=1,0,1))</f>
        <v/>
      </c>
    </row>
    <row r="33" spans="1:26" x14ac:dyDescent="0.35">
      <c r="A33" s="145">
        <v>4</v>
      </c>
      <c r="B33" s="50"/>
      <c r="C33" s="92"/>
      <c r="D33" s="106" t="str">
        <f t="shared" si="0"/>
        <v/>
      </c>
      <c r="E33" s="91"/>
      <c r="F33" s="91"/>
      <c r="G33" s="91"/>
      <c r="H33" s="91"/>
      <c r="I33" s="9"/>
      <c r="J33" s="9"/>
      <c r="K33" s="10"/>
      <c r="L33" s="94"/>
      <c r="M33" s="94"/>
      <c r="N33" s="91"/>
      <c r="O33" s="94"/>
      <c r="P33" s="95"/>
      <c r="Q33" s="4"/>
      <c r="R33" s="4"/>
      <c r="W33" t="str">
        <f>IF(LEN(B33)&lt;1,"",IF(COUNTIF($B$30:$B33,B33)=1,0,1))</f>
        <v/>
      </c>
    </row>
    <row r="34" spans="1:26" x14ac:dyDescent="0.35">
      <c r="A34" s="145">
        <v>5</v>
      </c>
      <c r="B34" s="50"/>
      <c r="C34" s="92"/>
      <c r="D34" s="106" t="str">
        <f t="shared" si="0"/>
        <v/>
      </c>
      <c r="E34" s="91"/>
      <c r="F34" s="91"/>
      <c r="G34" s="91"/>
      <c r="H34" s="91"/>
      <c r="I34" s="9"/>
      <c r="J34" s="9"/>
      <c r="K34" s="10"/>
      <c r="L34" s="94"/>
      <c r="M34" s="94"/>
      <c r="N34" s="91"/>
      <c r="O34" s="94"/>
      <c r="P34" s="95"/>
      <c r="Q34" s="4"/>
      <c r="R34" s="4"/>
      <c r="W34" t="str">
        <f>IF(LEN(B34)&lt;1,"",IF(COUNTIF($B$30:$B34,B34)=1,0,1))</f>
        <v/>
      </c>
    </row>
    <row r="35" spans="1:26" x14ac:dyDescent="0.35">
      <c r="A35" s="145">
        <v>6</v>
      </c>
      <c r="B35" s="50"/>
      <c r="C35" s="92"/>
      <c r="D35" s="106" t="str">
        <f t="shared" si="0"/>
        <v/>
      </c>
      <c r="E35" s="91"/>
      <c r="F35" s="91"/>
      <c r="G35" s="91"/>
      <c r="H35" s="91"/>
      <c r="I35" s="9"/>
      <c r="J35" s="9"/>
      <c r="K35" s="10"/>
      <c r="L35" s="94"/>
      <c r="M35" s="94"/>
      <c r="N35" s="91"/>
      <c r="O35" s="94"/>
      <c r="P35" s="95"/>
      <c r="Q35" s="4"/>
      <c r="R35" s="4"/>
      <c r="W35" t="str">
        <f>IF(LEN(B35)&lt;1,"",IF(COUNTIF($B$30:$B35,B35)=1,0,1))</f>
        <v/>
      </c>
    </row>
    <row r="36" spans="1:26" x14ac:dyDescent="0.35">
      <c r="A36" s="145">
        <v>7</v>
      </c>
      <c r="B36" s="50"/>
      <c r="C36" s="92"/>
      <c r="D36" s="106" t="str">
        <f t="shared" si="0"/>
        <v/>
      </c>
      <c r="E36" s="91"/>
      <c r="F36" s="91"/>
      <c r="G36" s="91"/>
      <c r="H36" s="91"/>
      <c r="I36" s="9"/>
      <c r="J36" s="9"/>
      <c r="K36" s="10"/>
      <c r="L36" s="94"/>
      <c r="M36" s="94"/>
      <c r="N36" s="91"/>
      <c r="O36" s="94"/>
      <c r="P36" s="95"/>
      <c r="Q36" s="4"/>
      <c r="R36" s="4"/>
      <c r="W36" t="str">
        <f>IF(LEN(B36)&lt;1,"",IF(COUNTIF($B$30:$B36,B36)=1,0,1))</f>
        <v/>
      </c>
      <c r="Z36" s="82" t="s">
        <v>340</v>
      </c>
    </row>
    <row r="37" spans="1:26" x14ac:dyDescent="0.35">
      <c r="A37" s="145">
        <v>8</v>
      </c>
      <c r="B37" s="50"/>
      <c r="C37" s="92"/>
      <c r="D37" s="106" t="str">
        <f t="shared" si="0"/>
        <v/>
      </c>
      <c r="E37" s="91"/>
      <c r="F37" s="91"/>
      <c r="G37" s="91"/>
      <c r="H37" s="91"/>
      <c r="I37" s="9"/>
      <c r="J37" s="9"/>
      <c r="K37" s="10"/>
      <c r="L37" s="94"/>
      <c r="M37" s="94"/>
      <c r="N37" s="91"/>
      <c r="O37" s="94"/>
      <c r="P37" s="95"/>
      <c r="Q37" s="4"/>
      <c r="R37" s="4"/>
      <c r="W37" t="str">
        <f>IF(LEN(B37)&lt;1,"",IF(COUNTIF($B$30:$B37,B37)=1,0,1))</f>
        <v/>
      </c>
      <c r="Z37" s="79" t="s">
        <v>341</v>
      </c>
    </row>
    <row r="38" spans="1:26" x14ac:dyDescent="0.35">
      <c r="A38" s="145">
        <v>9</v>
      </c>
      <c r="B38" s="50"/>
      <c r="C38" s="92"/>
      <c r="D38" s="106" t="str">
        <f t="shared" si="0"/>
        <v/>
      </c>
      <c r="E38" s="91"/>
      <c r="F38" s="91"/>
      <c r="G38" s="91"/>
      <c r="H38" s="91"/>
      <c r="I38" s="9"/>
      <c r="J38" s="9"/>
      <c r="K38" s="10"/>
      <c r="L38" s="94"/>
      <c r="M38" s="94"/>
      <c r="N38" s="91"/>
      <c r="O38" s="94"/>
      <c r="P38" s="95"/>
      <c r="Q38" s="4"/>
      <c r="R38" s="4"/>
      <c r="W38" t="str">
        <f>IF(LEN(B38)&lt;1,"",IF(COUNTIF($B$30:$B38,B38)=1,0,1))</f>
        <v/>
      </c>
    </row>
    <row r="39" spans="1:26" x14ac:dyDescent="0.35">
      <c r="A39" s="145">
        <v>10</v>
      </c>
      <c r="B39" s="50"/>
      <c r="C39" s="92"/>
      <c r="D39" s="106" t="str">
        <f t="shared" si="0"/>
        <v/>
      </c>
      <c r="E39" s="91"/>
      <c r="F39" s="91"/>
      <c r="G39" s="91"/>
      <c r="H39" s="91"/>
      <c r="I39" s="9"/>
      <c r="J39" s="9"/>
      <c r="K39" s="10"/>
      <c r="L39" s="94"/>
      <c r="M39" s="94"/>
      <c r="N39" s="91"/>
      <c r="O39" s="94"/>
      <c r="P39" s="95"/>
      <c r="Q39" s="4"/>
      <c r="R39" s="4"/>
      <c r="W39" t="str">
        <f>IF(LEN(B39)&lt;1,"",IF(COUNTIF($B$30:$B39,B39)=1,0,1))</f>
        <v/>
      </c>
      <c r="Z39" s="82" t="s">
        <v>344</v>
      </c>
    </row>
    <row r="40" spans="1:26" x14ac:dyDescent="0.35">
      <c r="A40" s="145">
        <v>11</v>
      </c>
      <c r="B40" s="50"/>
      <c r="C40" s="92"/>
      <c r="D40" s="106" t="str">
        <f t="shared" si="0"/>
        <v/>
      </c>
      <c r="E40" s="91"/>
      <c r="F40" s="91"/>
      <c r="G40" s="91"/>
      <c r="H40" s="91"/>
      <c r="I40" s="9"/>
      <c r="J40" s="9"/>
      <c r="K40" s="10"/>
      <c r="L40" s="94"/>
      <c r="M40" s="94"/>
      <c r="N40" s="91"/>
      <c r="O40" s="94"/>
      <c r="P40" s="95"/>
      <c r="Q40" s="4"/>
      <c r="R40" s="4"/>
      <c r="W40" t="str">
        <f>IF(LEN(B40)&lt;1,"",IF(COUNTIF($B$30:$B40,B40)=1,0,1))</f>
        <v/>
      </c>
      <c r="Z40" s="79" t="s">
        <v>354</v>
      </c>
    </row>
    <row r="41" spans="1:26" x14ac:dyDescent="0.35">
      <c r="A41" s="145">
        <v>12</v>
      </c>
      <c r="B41" s="50"/>
      <c r="C41" s="92"/>
      <c r="D41" s="106" t="str">
        <f t="shared" si="0"/>
        <v/>
      </c>
      <c r="E41" s="91"/>
      <c r="F41" s="91"/>
      <c r="G41" s="91"/>
      <c r="H41" s="91"/>
      <c r="I41" s="9"/>
      <c r="J41" s="9"/>
      <c r="K41" s="10"/>
      <c r="L41" s="94"/>
      <c r="M41" s="94"/>
      <c r="N41" s="91"/>
      <c r="O41" s="94"/>
      <c r="P41" s="95"/>
      <c r="Q41" s="4"/>
      <c r="R41" s="4"/>
      <c r="W41" t="str">
        <f>IF(LEN(B41)&lt;1,"",IF(COUNTIF($B$30:$B41,B41)=1,0,1))</f>
        <v/>
      </c>
    </row>
    <row r="42" spans="1:26" x14ac:dyDescent="0.35">
      <c r="A42" s="145">
        <v>13</v>
      </c>
      <c r="B42" s="50"/>
      <c r="C42" s="92"/>
      <c r="D42" s="106" t="str">
        <f t="shared" si="0"/>
        <v/>
      </c>
      <c r="E42" s="91"/>
      <c r="F42" s="91"/>
      <c r="G42" s="91"/>
      <c r="H42" s="91"/>
      <c r="I42" s="9"/>
      <c r="J42" s="9"/>
      <c r="K42" s="10"/>
      <c r="L42" s="94"/>
      <c r="M42" s="94"/>
      <c r="N42" s="91"/>
      <c r="O42" s="94"/>
      <c r="P42" s="95"/>
      <c r="Q42" s="4"/>
      <c r="R42" s="4"/>
      <c r="W42" t="str">
        <f>IF(LEN(B42)&lt;1,"",IF(COUNTIF($B$30:$B42,B42)=1,0,1))</f>
        <v/>
      </c>
    </row>
    <row r="43" spans="1:26" x14ac:dyDescent="0.35">
      <c r="A43" s="145">
        <v>14</v>
      </c>
      <c r="B43" s="50"/>
      <c r="C43" s="92"/>
      <c r="D43" s="106" t="str">
        <f t="shared" si="0"/>
        <v/>
      </c>
      <c r="E43" s="91"/>
      <c r="F43" s="91"/>
      <c r="G43" s="91"/>
      <c r="H43" s="91"/>
      <c r="I43" s="9"/>
      <c r="J43" s="9"/>
      <c r="K43" s="10"/>
      <c r="L43" s="94"/>
      <c r="M43" s="94"/>
      <c r="N43" s="91"/>
      <c r="O43" s="94"/>
      <c r="P43" s="95"/>
      <c r="Q43" s="4"/>
      <c r="R43" s="4"/>
      <c r="W43" t="str">
        <f>IF(LEN(B43)&lt;1,"",IF(COUNTIF($B$30:$B43,B43)=1,0,1))</f>
        <v/>
      </c>
    </row>
    <row r="44" spans="1:26" x14ac:dyDescent="0.35">
      <c r="A44" s="145">
        <v>15</v>
      </c>
      <c r="B44" s="50"/>
      <c r="C44" s="92"/>
      <c r="D44" s="106" t="str">
        <f t="shared" si="0"/>
        <v/>
      </c>
      <c r="E44" s="91"/>
      <c r="F44" s="91"/>
      <c r="G44" s="91"/>
      <c r="H44" s="91"/>
      <c r="I44" s="9"/>
      <c r="J44" s="9"/>
      <c r="K44" s="10"/>
      <c r="L44" s="94"/>
      <c r="M44" s="94"/>
      <c r="N44" s="91"/>
      <c r="O44" s="94"/>
      <c r="P44" s="95"/>
      <c r="Q44" s="4"/>
      <c r="R44" s="4"/>
      <c r="W44" t="str">
        <f>IF(LEN(B44)&lt;1,"",IF(COUNTIF($B$30:$B44,B44)=1,0,1))</f>
        <v/>
      </c>
    </row>
    <row r="45" spans="1:26" x14ac:dyDescent="0.35">
      <c r="A45" s="145">
        <v>16</v>
      </c>
      <c r="B45" s="50"/>
      <c r="C45" s="92"/>
      <c r="D45" s="106" t="str">
        <f t="shared" si="0"/>
        <v/>
      </c>
      <c r="E45" s="91"/>
      <c r="F45" s="91"/>
      <c r="G45" s="91"/>
      <c r="H45" s="91"/>
      <c r="I45" s="9"/>
      <c r="J45" s="9"/>
      <c r="K45" s="10"/>
      <c r="L45" s="94"/>
      <c r="M45" s="94"/>
      <c r="N45" s="91"/>
      <c r="O45" s="94"/>
      <c r="P45" s="95"/>
      <c r="Q45" s="4"/>
      <c r="R45" s="4"/>
      <c r="W45" t="str">
        <f>IF(LEN(B45)&lt;1,"",IF(COUNTIF($B$30:$B45,B45)=1,0,1))</f>
        <v/>
      </c>
    </row>
    <row r="46" spans="1:26" x14ac:dyDescent="0.35">
      <c r="A46" s="145">
        <v>17</v>
      </c>
      <c r="B46" s="50"/>
      <c r="C46" s="92"/>
      <c r="D46" s="106" t="str">
        <f t="shared" si="0"/>
        <v/>
      </c>
      <c r="E46" s="91"/>
      <c r="F46" s="91"/>
      <c r="G46" s="91"/>
      <c r="H46" s="91"/>
      <c r="I46" s="9"/>
      <c r="J46" s="9"/>
      <c r="K46" s="10"/>
      <c r="L46" s="94"/>
      <c r="M46" s="94"/>
      <c r="N46" s="91"/>
      <c r="O46" s="94"/>
      <c r="P46" s="95"/>
      <c r="Q46" s="4"/>
      <c r="R46" s="4"/>
      <c r="W46" t="str">
        <f>IF(LEN(B46)&lt;1,"",IF(COUNTIF($B$30:$B46,B46)=1,0,1))</f>
        <v/>
      </c>
    </row>
    <row r="47" spans="1:26" x14ac:dyDescent="0.35">
      <c r="A47" s="145">
        <v>18</v>
      </c>
      <c r="B47" s="50"/>
      <c r="C47" s="92"/>
      <c r="D47" s="106" t="str">
        <f t="shared" si="0"/>
        <v/>
      </c>
      <c r="E47" s="91"/>
      <c r="F47" s="91"/>
      <c r="G47" s="91"/>
      <c r="H47" s="91"/>
      <c r="I47" s="9"/>
      <c r="J47" s="9"/>
      <c r="K47" s="10"/>
      <c r="L47" s="94"/>
      <c r="M47" s="94"/>
      <c r="N47" s="91"/>
      <c r="O47" s="94"/>
      <c r="P47" s="95"/>
      <c r="Q47" s="4"/>
      <c r="R47" s="4"/>
      <c r="W47" t="str">
        <f>IF(LEN(B47)&lt;1,"",IF(COUNTIF($B$30:$B47,B47)=1,0,1))</f>
        <v/>
      </c>
    </row>
    <row r="48" spans="1:26" x14ac:dyDescent="0.35">
      <c r="A48" s="145">
        <v>19</v>
      </c>
      <c r="B48" s="50"/>
      <c r="C48" s="92"/>
      <c r="D48" s="106" t="str">
        <f t="shared" si="0"/>
        <v/>
      </c>
      <c r="E48" s="91"/>
      <c r="F48" s="91"/>
      <c r="G48" s="91"/>
      <c r="H48" s="91"/>
      <c r="I48" s="9"/>
      <c r="J48" s="9"/>
      <c r="K48" s="10"/>
      <c r="L48" s="94"/>
      <c r="M48" s="94"/>
      <c r="N48" s="91"/>
      <c r="O48" s="94"/>
      <c r="P48" s="95"/>
      <c r="Q48" s="4"/>
      <c r="R48" s="4"/>
      <c r="W48" t="str">
        <f>IF(LEN(B48)&lt;1,"",IF(COUNTIF($B$30:$B48,B48)=1,0,1))</f>
        <v/>
      </c>
    </row>
    <row r="49" spans="1:23" x14ac:dyDescent="0.35">
      <c r="A49" s="145">
        <v>20</v>
      </c>
      <c r="B49" s="50"/>
      <c r="C49" s="92"/>
      <c r="D49" s="106" t="str">
        <f t="shared" si="0"/>
        <v/>
      </c>
      <c r="E49" s="91"/>
      <c r="F49" s="91"/>
      <c r="G49" s="91"/>
      <c r="H49" s="91"/>
      <c r="I49" s="9"/>
      <c r="J49" s="9"/>
      <c r="K49" s="10"/>
      <c r="L49" s="94"/>
      <c r="M49" s="94"/>
      <c r="N49" s="91"/>
      <c r="O49" s="94"/>
      <c r="P49" s="95"/>
      <c r="Q49" s="4"/>
      <c r="R49" s="4"/>
      <c r="W49" t="str">
        <f>IF(LEN(B49)&lt;1,"",IF(COUNTIF($B$30:$B49,B49)=1,0,1))</f>
        <v/>
      </c>
    </row>
    <row r="50" spans="1:23" x14ac:dyDescent="0.35">
      <c r="A50" s="145">
        <v>21</v>
      </c>
      <c r="B50" s="50"/>
      <c r="C50" s="92"/>
      <c r="D50" s="106" t="str">
        <f t="shared" si="0"/>
        <v/>
      </c>
      <c r="E50" s="91"/>
      <c r="F50" s="91"/>
      <c r="G50" s="91"/>
      <c r="H50" s="91"/>
      <c r="I50" s="9"/>
      <c r="J50" s="9"/>
      <c r="K50" s="10"/>
      <c r="L50" s="94"/>
      <c r="M50" s="94"/>
      <c r="N50" s="91"/>
      <c r="O50" s="94"/>
      <c r="P50" s="95"/>
      <c r="Q50" s="4"/>
      <c r="R50" s="4"/>
      <c r="W50" t="str">
        <f>IF(LEN(B50)&lt;1,"",IF(COUNTIF($B$30:$B50,B50)=1,0,1))</f>
        <v/>
      </c>
    </row>
    <row r="51" spans="1:23" x14ac:dyDescent="0.35">
      <c r="A51" s="145">
        <v>22</v>
      </c>
      <c r="B51" s="50"/>
      <c r="C51" s="92"/>
      <c r="D51" s="106" t="str">
        <f t="shared" si="0"/>
        <v/>
      </c>
      <c r="E51" s="91"/>
      <c r="F51" s="91"/>
      <c r="G51" s="91"/>
      <c r="H51" s="91"/>
      <c r="I51" s="9"/>
      <c r="J51" s="9"/>
      <c r="K51" s="10"/>
      <c r="L51" s="94"/>
      <c r="M51" s="94"/>
      <c r="N51" s="91"/>
      <c r="O51" s="94"/>
      <c r="P51" s="95"/>
      <c r="Q51" s="4"/>
      <c r="R51" s="4"/>
      <c r="W51" t="str">
        <f>IF(LEN(B51)&lt;1,"",IF(COUNTIF($B$30:$B51,B51)=1,0,1))</f>
        <v/>
      </c>
    </row>
    <row r="52" spans="1:23" x14ac:dyDescent="0.35">
      <c r="A52" s="145">
        <v>23</v>
      </c>
      <c r="B52" s="50"/>
      <c r="C52" s="92"/>
      <c r="D52" s="106" t="str">
        <f t="shared" si="0"/>
        <v/>
      </c>
      <c r="E52" s="91"/>
      <c r="F52" s="91"/>
      <c r="G52" s="91"/>
      <c r="H52" s="91"/>
      <c r="I52" s="9"/>
      <c r="J52" s="9"/>
      <c r="K52" s="10"/>
      <c r="L52" s="94"/>
      <c r="M52" s="94"/>
      <c r="N52" s="91"/>
      <c r="O52" s="94"/>
      <c r="P52" s="95"/>
      <c r="Q52" s="4"/>
      <c r="R52" s="4"/>
      <c r="W52" t="str">
        <f>IF(LEN(B52)&lt;1,"",IF(COUNTIF($B$30:$B52,B52)=1,0,1))</f>
        <v/>
      </c>
    </row>
    <row r="53" spans="1:23" x14ac:dyDescent="0.35">
      <c r="A53" s="145">
        <v>24</v>
      </c>
      <c r="B53" s="50"/>
      <c r="C53" s="92"/>
      <c r="D53" s="106" t="str">
        <f t="shared" si="0"/>
        <v/>
      </c>
      <c r="E53" s="91"/>
      <c r="F53" s="91"/>
      <c r="G53" s="91"/>
      <c r="H53" s="91"/>
      <c r="I53" s="9"/>
      <c r="J53" s="9"/>
      <c r="K53" s="10"/>
      <c r="L53" s="94"/>
      <c r="M53" s="94"/>
      <c r="N53" s="91"/>
      <c r="O53" s="94"/>
      <c r="P53" s="95"/>
      <c r="Q53" s="4"/>
      <c r="R53" s="4"/>
      <c r="W53" t="str">
        <f>IF(LEN(B53)&lt;1,"",IF(COUNTIF($B$30:$B53,B53)=1,0,1))</f>
        <v/>
      </c>
    </row>
    <row r="54" spans="1:23" x14ac:dyDescent="0.35">
      <c r="A54" s="145">
        <v>25</v>
      </c>
      <c r="B54" s="50"/>
      <c r="C54" s="92"/>
      <c r="D54" s="106" t="str">
        <f t="shared" si="0"/>
        <v/>
      </c>
      <c r="E54" s="91"/>
      <c r="F54" s="91"/>
      <c r="G54" s="91"/>
      <c r="H54" s="91"/>
      <c r="I54" s="9"/>
      <c r="J54" s="9"/>
      <c r="K54" s="10"/>
      <c r="L54" s="94"/>
      <c r="M54" s="94"/>
      <c r="N54" s="91"/>
      <c r="O54" s="94"/>
      <c r="P54" s="95"/>
      <c r="Q54" s="4"/>
      <c r="R54" s="4"/>
      <c r="W54" t="str">
        <f>IF(LEN(B54)&lt;1,"",IF(COUNTIF($B$30:$B54,B54)=1,0,1))</f>
        <v/>
      </c>
    </row>
    <row r="55" spans="1:23" x14ac:dyDescent="0.35">
      <c r="A55" s="145">
        <v>26</v>
      </c>
      <c r="B55" s="50"/>
      <c r="C55" s="92"/>
      <c r="D55" s="106" t="str">
        <f t="shared" si="0"/>
        <v/>
      </c>
      <c r="E55" s="91"/>
      <c r="F55" s="91"/>
      <c r="G55" s="91"/>
      <c r="H55" s="91"/>
      <c r="I55" s="9"/>
      <c r="J55" s="9"/>
      <c r="K55" s="10"/>
      <c r="L55" s="94"/>
      <c r="M55" s="94"/>
      <c r="N55" s="91"/>
      <c r="O55" s="94"/>
      <c r="P55" s="95"/>
      <c r="Q55" s="4"/>
      <c r="R55" s="4"/>
      <c r="W55" t="str">
        <f>IF(LEN(B55)&lt;1,"",IF(COUNTIF($B$30:$B55,B55)=1,0,1))</f>
        <v/>
      </c>
    </row>
    <row r="56" spans="1:23" x14ac:dyDescent="0.35">
      <c r="A56" s="145">
        <v>27</v>
      </c>
      <c r="B56" s="50"/>
      <c r="C56" s="92"/>
      <c r="D56" s="106" t="str">
        <f t="shared" si="0"/>
        <v/>
      </c>
      <c r="E56" s="91"/>
      <c r="F56" s="91"/>
      <c r="G56" s="91"/>
      <c r="H56" s="91"/>
      <c r="I56" s="9"/>
      <c r="J56" s="9"/>
      <c r="K56" s="10"/>
      <c r="L56" s="94"/>
      <c r="M56" s="94"/>
      <c r="N56" s="91"/>
      <c r="O56" s="94"/>
      <c r="P56" s="95"/>
      <c r="Q56" s="4"/>
      <c r="R56" s="4"/>
      <c r="W56" t="str">
        <f>IF(LEN(B56)&lt;1,"",IF(COUNTIF($B$30:$B56,B56)=1,0,1))</f>
        <v/>
      </c>
    </row>
    <row r="57" spans="1:23" x14ac:dyDescent="0.35">
      <c r="A57" s="145">
        <v>28</v>
      </c>
      <c r="B57" s="50"/>
      <c r="C57" s="92"/>
      <c r="D57" s="106" t="str">
        <f t="shared" si="0"/>
        <v/>
      </c>
      <c r="E57" s="91"/>
      <c r="F57" s="91"/>
      <c r="G57" s="91"/>
      <c r="H57" s="91"/>
      <c r="I57" s="9"/>
      <c r="J57" s="9"/>
      <c r="K57" s="10"/>
      <c r="L57" s="94"/>
      <c r="M57" s="94"/>
      <c r="N57" s="91"/>
      <c r="O57" s="94"/>
      <c r="P57" s="95"/>
      <c r="Q57" s="4"/>
      <c r="R57" s="4"/>
      <c r="W57" t="str">
        <f>IF(LEN(B57)&lt;1,"",IF(COUNTIF($B$30:$B57,B57)=1,0,1))</f>
        <v/>
      </c>
    </row>
    <row r="58" spans="1:23" x14ac:dyDescent="0.35">
      <c r="A58" s="145">
        <v>29</v>
      </c>
      <c r="B58" s="50"/>
      <c r="C58" s="92"/>
      <c r="D58" s="106" t="str">
        <f t="shared" si="0"/>
        <v/>
      </c>
      <c r="E58" s="91"/>
      <c r="F58" s="91"/>
      <c r="G58" s="91"/>
      <c r="H58" s="91"/>
      <c r="I58" s="9"/>
      <c r="J58" s="9"/>
      <c r="K58" s="10"/>
      <c r="L58" s="94"/>
      <c r="M58" s="94"/>
      <c r="N58" s="91"/>
      <c r="O58" s="94"/>
      <c r="P58" s="95"/>
      <c r="Q58" s="4"/>
      <c r="R58" s="4"/>
      <c r="W58" t="str">
        <f>IF(LEN(B58)&lt;1,"",IF(COUNTIF($B$30:$B58,B58)=1,0,1))</f>
        <v/>
      </c>
    </row>
    <row r="59" spans="1:23" x14ac:dyDescent="0.35">
      <c r="A59" s="145">
        <v>30</v>
      </c>
      <c r="B59" s="50"/>
      <c r="C59" s="92"/>
      <c r="D59" s="106" t="str">
        <f t="shared" si="0"/>
        <v/>
      </c>
      <c r="E59" s="91"/>
      <c r="F59" s="91"/>
      <c r="G59" s="91"/>
      <c r="H59" s="91"/>
      <c r="I59" s="9"/>
      <c r="J59" s="9"/>
      <c r="K59" s="10"/>
      <c r="L59" s="94"/>
      <c r="M59" s="94"/>
      <c r="N59" s="91"/>
      <c r="O59" s="94"/>
      <c r="P59" s="95"/>
      <c r="Q59" s="4"/>
      <c r="R59" s="4"/>
      <c r="W59" t="str">
        <f>IF(LEN(B59)&lt;1,"",IF(COUNTIF($B$30:$B59,B59)=1,0,1))</f>
        <v/>
      </c>
    </row>
    <row r="60" spans="1:23" x14ac:dyDescent="0.35">
      <c r="A60" s="145">
        <v>31</v>
      </c>
      <c r="B60" s="50"/>
      <c r="C60" s="92"/>
      <c r="D60" s="106" t="str">
        <f t="shared" si="0"/>
        <v/>
      </c>
      <c r="E60" s="91"/>
      <c r="F60" s="91"/>
      <c r="G60" s="91"/>
      <c r="H60" s="91"/>
      <c r="I60" s="9"/>
      <c r="J60" s="9"/>
      <c r="K60" s="10"/>
      <c r="L60" s="94"/>
      <c r="M60" s="94"/>
      <c r="N60" s="91"/>
      <c r="O60" s="94"/>
      <c r="P60" s="95"/>
      <c r="Q60" s="4"/>
      <c r="R60" s="4"/>
      <c r="W60" t="str">
        <f>IF(LEN(B60)&lt;1,"",IF(COUNTIF($B$30:$B60,B60)=1,0,1))</f>
        <v/>
      </c>
    </row>
    <row r="61" spans="1:23" x14ac:dyDescent="0.35">
      <c r="A61" s="145">
        <v>32</v>
      </c>
      <c r="B61" s="50"/>
      <c r="C61" s="92"/>
      <c r="D61" s="106" t="str">
        <f t="shared" si="0"/>
        <v/>
      </c>
      <c r="E61" s="91"/>
      <c r="F61" s="91"/>
      <c r="G61" s="91"/>
      <c r="H61" s="91"/>
      <c r="I61" s="9"/>
      <c r="J61" s="9"/>
      <c r="K61" s="10"/>
      <c r="L61" s="94"/>
      <c r="M61" s="94"/>
      <c r="N61" s="91"/>
      <c r="O61" s="94"/>
      <c r="P61" s="95"/>
      <c r="Q61" s="4"/>
      <c r="R61" s="4"/>
      <c r="W61" t="str">
        <f>IF(LEN(B61)&lt;1,"",IF(COUNTIF($B$30:$B61,B61)=1,0,1))</f>
        <v/>
      </c>
    </row>
    <row r="62" spans="1:23" x14ac:dyDescent="0.35">
      <c r="A62" s="145">
        <v>33</v>
      </c>
      <c r="B62" s="50"/>
      <c r="C62" s="92"/>
      <c r="D62" s="106" t="str">
        <f t="shared" si="0"/>
        <v/>
      </c>
      <c r="E62" s="91"/>
      <c r="F62" s="91"/>
      <c r="G62" s="91"/>
      <c r="H62" s="91"/>
      <c r="I62" s="9"/>
      <c r="J62" s="9"/>
      <c r="K62" s="10"/>
      <c r="L62" s="94"/>
      <c r="M62" s="94"/>
      <c r="N62" s="91"/>
      <c r="O62" s="94"/>
      <c r="P62" s="95"/>
      <c r="Q62" s="4"/>
      <c r="R62" s="4"/>
      <c r="W62" t="str">
        <f>IF(LEN(B62)&lt;1,"",IF(COUNTIF($B$30:$B62,B62)=1,0,1))</f>
        <v/>
      </c>
    </row>
    <row r="63" spans="1:23" x14ac:dyDescent="0.35">
      <c r="A63" s="145">
        <v>34</v>
      </c>
      <c r="B63" s="50"/>
      <c r="C63" s="92"/>
      <c r="D63" s="106" t="str">
        <f t="shared" si="0"/>
        <v/>
      </c>
      <c r="E63" s="91"/>
      <c r="F63" s="91"/>
      <c r="G63" s="91"/>
      <c r="H63" s="91"/>
      <c r="I63" s="9"/>
      <c r="J63" s="9"/>
      <c r="K63" s="10"/>
      <c r="L63" s="94"/>
      <c r="M63" s="94"/>
      <c r="N63" s="91"/>
      <c r="O63" s="94"/>
      <c r="P63" s="95"/>
      <c r="Q63" s="4"/>
      <c r="R63" s="4"/>
      <c r="W63" t="str">
        <f>IF(LEN(B63)&lt;1,"",IF(COUNTIF($B$30:$B63,B63)=1,0,1))</f>
        <v/>
      </c>
    </row>
    <row r="64" spans="1:23" x14ac:dyDescent="0.35">
      <c r="A64" s="145">
        <v>35</v>
      </c>
      <c r="B64" s="50"/>
      <c r="C64" s="92"/>
      <c r="D64" s="106" t="str">
        <f t="shared" si="0"/>
        <v/>
      </c>
      <c r="E64" s="91"/>
      <c r="F64" s="91"/>
      <c r="G64" s="91"/>
      <c r="H64" s="91"/>
      <c r="I64" s="9"/>
      <c r="J64" s="9"/>
      <c r="K64" s="10"/>
      <c r="L64" s="94"/>
      <c r="M64" s="94"/>
      <c r="N64" s="91"/>
      <c r="O64" s="94"/>
      <c r="P64" s="95"/>
      <c r="Q64" s="4"/>
      <c r="R64" s="4"/>
      <c r="W64" t="str">
        <f>IF(LEN(B64)&lt;1,"",IF(COUNTIF($B$30:$B64,B64)=1,0,1))</f>
        <v/>
      </c>
    </row>
    <row r="65" spans="1:23" x14ac:dyDescent="0.35">
      <c r="A65" s="145">
        <v>36</v>
      </c>
      <c r="B65" s="50"/>
      <c r="C65" s="92"/>
      <c r="D65" s="106" t="str">
        <f t="shared" si="0"/>
        <v/>
      </c>
      <c r="E65" s="91"/>
      <c r="F65" s="91"/>
      <c r="G65" s="91"/>
      <c r="H65" s="91"/>
      <c r="I65" s="9"/>
      <c r="J65" s="9"/>
      <c r="K65" s="10"/>
      <c r="L65" s="94"/>
      <c r="M65" s="94"/>
      <c r="N65" s="91"/>
      <c r="O65" s="94"/>
      <c r="P65" s="95"/>
      <c r="Q65" s="4"/>
      <c r="R65" s="4"/>
      <c r="W65" t="str">
        <f>IF(LEN(B65)&lt;1,"",IF(COUNTIF($B$30:$B65,B65)=1,0,1))</f>
        <v/>
      </c>
    </row>
    <row r="66" spans="1:23" x14ac:dyDescent="0.35">
      <c r="A66" s="145">
        <v>37</v>
      </c>
      <c r="B66" s="50"/>
      <c r="C66" s="92"/>
      <c r="D66" s="106" t="str">
        <f t="shared" si="0"/>
        <v/>
      </c>
      <c r="E66" s="91"/>
      <c r="F66" s="91"/>
      <c r="G66" s="91"/>
      <c r="H66" s="91"/>
      <c r="I66" s="9"/>
      <c r="J66" s="9"/>
      <c r="K66" s="10"/>
      <c r="L66" s="94"/>
      <c r="M66" s="94"/>
      <c r="N66" s="91"/>
      <c r="O66" s="94"/>
      <c r="P66" s="95"/>
      <c r="Q66" s="4"/>
      <c r="R66" s="4"/>
      <c r="W66" t="str">
        <f>IF(LEN(B66)&lt;1,"",IF(COUNTIF($B$30:$B66,B66)=1,0,1))</f>
        <v/>
      </c>
    </row>
    <row r="67" spans="1:23" x14ac:dyDescent="0.35">
      <c r="A67" s="145">
        <v>38</v>
      </c>
      <c r="B67" s="50"/>
      <c r="C67" s="92"/>
      <c r="D67" s="106" t="str">
        <f t="shared" si="0"/>
        <v/>
      </c>
      <c r="E67" s="91"/>
      <c r="F67" s="91"/>
      <c r="G67" s="91"/>
      <c r="H67" s="91"/>
      <c r="I67" s="9"/>
      <c r="J67" s="9"/>
      <c r="K67" s="10"/>
      <c r="L67" s="94"/>
      <c r="M67" s="94"/>
      <c r="N67" s="91"/>
      <c r="O67" s="94"/>
      <c r="P67" s="95"/>
      <c r="Q67" s="4"/>
      <c r="R67" s="4"/>
      <c r="W67" t="str">
        <f>IF(LEN(B67)&lt;1,"",IF(COUNTIF($B$30:$B67,B67)=1,0,1))</f>
        <v/>
      </c>
    </row>
    <row r="68" spans="1:23" x14ac:dyDescent="0.35">
      <c r="A68" s="145">
        <v>39</v>
      </c>
      <c r="B68" s="50"/>
      <c r="C68" s="92"/>
      <c r="D68" s="106" t="str">
        <f t="shared" si="0"/>
        <v/>
      </c>
      <c r="E68" s="91"/>
      <c r="F68" s="91"/>
      <c r="G68" s="91"/>
      <c r="H68" s="91"/>
      <c r="I68" s="9"/>
      <c r="J68" s="9"/>
      <c r="K68" s="10"/>
      <c r="L68" s="94"/>
      <c r="M68" s="94"/>
      <c r="N68" s="91"/>
      <c r="O68" s="94"/>
      <c r="P68" s="95"/>
      <c r="Q68" s="4"/>
      <c r="R68" s="4"/>
      <c r="W68" t="str">
        <f>IF(LEN(B68)&lt;1,"",IF(COUNTIF($B$30:$B68,B68)=1,0,1))</f>
        <v/>
      </c>
    </row>
    <row r="69" spans="1:23" x14ac:dyDescent="0.35">
      <c r="A69" s="145">
        <v>40</v>
      </c>
      <c r="B69" s="50"/>
      <c r="C69" s="92"/>
      <c r="D69" s="106" t="str">
        <f t="shared" ref="D69:D100" si="1">IFERROR(IF(B69="Search Extended List",INDEX(CASRN,MATCH(C69,FGHG_List_Long,0)),INDEX(CASRN,MATCH(B69:B108,FGHG_List_Long,0))),"")</f>
        <v/>
      </c>
      <c r="E69" s="91"/>
      <c r="F69" s="91"/>
      <c r="G69" s="91"/>
      <c r="H69" s="91"/>
      <c r="I69" s="9"/>
      <c r="J69" s="9"/>
      <c r="K69" s="10"/>
      <c r="L69" s="94"/>
      <c r="M69" s="94"/>
      <c r="N69" s="91"/>
      <c r="O69" s="94"/>
      <c r="P69" s="95"/>
      <c r="Q69" s="4"/>
      <c r="R69" s="4"/>
      <c r="W69" t="str">
        <f>IF(LEN(B69)&lt;1,"",IF(COUNTIF($B$30:$B69,B69)=1,0,1))</f>
        <v/>
      </c>
    </row>
    <row r="70" spans="1:23" x14ac:dyDescent="0.35">
      <c r="A70" s="145">
        <v>41</v>
      </c>
      <c r="B70" s="50"/>
      <c r="C70" s="92"/>
      <c r="D70" s="106" t="str">
        <f t="shared" si="1"/>
        <v/>
      </c>
      <c r="E70" s="91"/>
      <c r="F70" s="91"/>
      <c r="G70" s="91"/>
      <c r="H70" s="91"/>
      <c r="I70" s="9"/>
      <c r="J70" s="9"/>
      <c r="K70" s="10"/>
      <c r="L70" s="94"/>
      <c r="M70" s="94"/>
      <c r="N70" s="91"/>
      <c r="O70" s="94"/>
      <c r="P70" s="95"/>
      <c r="Q70" s="4"/>
      <c r="R70" s="4"/>
      <c r="W70" t="str">
        <f>IF(LEN(B70)&lt;1,"",IF(COUNTIF($B$30:$B70,B70)=1,0,1))</f>
        <v/>
      </c>
    </row>
    <row r="71" spans="1:23" x14ac:dyDescent="0.35">
      <c r="A71" s="145">
        <v>42</v>
      </c>
      <c r="B71" s="50"/>
      <c r="C71" s="92"/>
      <c r="D71" s="106" t="str">
        <f t="shared" si="1"/>
        <v/>
      </c>
      <c r="E71" s="91"/>
      <c r="F71" s="91"/>
      <c r="G71" s="91"/>
      <c r="H71" s="91"/>
      <c r="I71" s="9"/>
      <c r="J71" s="9"/>
      <c r="K71" s="10"/>
      <c r="L71" s="94"/>
      <c r="M71" s="94"/>
      <c r="N71" s="91"/>
      <c r="O71" s="94"/>
      <c r="P71" s="95"/>
      <c r="Q71" s="4"/>
      <c r="R71" s="4"/>
    </row>
    <row r="72" spans="1:23" x14ac:dyDescent="0.35">
      <c r="A72" s="145">
        <v>43</v>
      </c>
      <c r="B72" s="50"/>
      <c r="C72" s="92"/>
      <c r="D72" s="106" t="str">
        <f t="shared" si="1"/>
        <v/>
      </c>
      <c r="E72" s="91"/>
      <c r="F72" s="91"/>
      <c r="G72" s="91"/>
      <c r="H72" s="91"/>
      <c r="I72" s="9"/>
      <c r="J72" s="9"/>
      <c r="K72" s="10"/>
      <c r="L72" s="94"/>
      <c r="M72" s="94"/>
      <c r="N72" s="91"/>
      <c r="O72" s="94"/>
      <c r="P72" s="95"/>
      <c r="Q72" s="4"/>
      <c r="R72" s="4"/>
    </row>
    <row r="73" spans="1:23" x14ac:dyDescent="0.35">
      <c r="A73" s="145">
        <v>44</v>
      </c>
      <c r="B73" s="50"/>
      <c r="C73" s="92"/>
      <c r="D73" s="106" t="str">
        <f t="shared" si="1"/>
        <v/>
      </c>
      <c r="E73" s="91"/>
      <c r="F73" s="91"/>
      <c r="G73" s="91"/>
      <c r="H73" s="91"/>
      <c r="I73" s="9"/>
      <c r="J73" s="9"/>
      <c r="K73" s="10"/>
      <c r="L73" s="94"/>
      <c r="M73" s="94"/>
      <c r="N73" s="91"/>
      <c r="O73" s="94"/>
      <c r="P73" s="95"/>
      <c r="Q73" s="4"/>
      <c r="R73" s="4"/>
    </row>
    <row r="74" spans="1:23" x14ac:dyDescent="0.35">
      <c r="A74" s="145">
        <v>45</v>
      </c>
      <c r="B74" s="50"/>
      <c r="C74" s="92"/>
      <c r="D74" s="106" t="str">
        <f t="shared" si="1"/>
        <v/>
      </c>
      <c r="E74" s="91"/>
      <c r="F74" s="91"/>
      <c r="G74" s="91"/>
      <c r="H74" s="91"/>
      <c r="I74" s="9"/>
      <c r="J74" s="9"/>
      <c r="K74" s="10"/>
      <c r="L74" s="94"/>
      <c r="M74" s="94"/>
      <c r="N74" s="91"/>
      <c r="O74" s="94"/>
      <c r="P74" s="95"/>
      <c r="Q74" s="4"/>
      <c r="R74" s="4"/>
    </row>
    <row r="75" spans="1:23" x14ac:dyDescent="0.35">
      <c r="A75" s="145">
        <v>46</v>
      </c>
      <c r="B75" s="50"/>
      <c r="C75" s="92"/>
      <c r="D75" s="106" t="str">
        <f t="shared" si="1"/>
        <v/>
      </c>
      <c r="E75" s="91"/>
      <c r="F75" s="91"/>
      <c r="G75" s="91"/>
      <c r="H75" s="91"/>
      <c r="I75" s="9"/>
      <c r="J75" s="9"/>
      <c r="K75" s="10"/>
      <c r="L75" s="94"/>
      <c r="M75" s="94"/>
      <c r="N75" s="91"/>
      <c r="O75" s="94"/>
      <c r="P75" s="95"/>
      <c r="Q75" s="4"/>
      <c r="R75" s="4"/>
    </row>
    <row r="76" spans="1:23" x14ac:dyDescent="0.35">
      <c r="A76" s="145">
        <v>47</v>
      </c>
      <c r="B76" s="50"/>
      <c r="C76" s="92"/>
      <c r="D76" s="106" t="str">
        <f t="shared" si="1"/>
        <v/>
      </c>
      <c r="E76" s="91"/>
      <c r="F76" s="91"/>
      <c r="G76" s="91"/>
      <c r="H76" s="91"/>
      <c r="I76" s="9"/>
      <c r="J76" s="9"/>
      <c r="K76" s="10"/>
      <c r="L76" s="94"/>
      <c r="M76" s="94"/>
      <c r="N76" s="91"/>
      <c r="O76" s="94"/>
      <c r="P76" s="95"/>
      <c r="Q76" s="4"/>
      <c r="R76" s="4"/>
    </row>
    <row r="77" spans="1:23" x14ac:dyDescent="0.35">
      <c r="A77" s="145">
        <v>48</v>
      </c>
      <c r="B77" s="50"/>
      <c r="C77" s="92"/>
      <c r="D77" s="106" t="str">
        <f t="shared" si="1"/>
        <v/>
      </c>
      <c r="E77" s="91"/>
      <c r="F77" s="91"/>
      <c r="G77" s="91"/>
      <c r="H77" s="91"/>
      <c r="I77" s="9"/>
      <c r="J77" s="9"/>
      <c r="K77" s="10"/>
      <c r="L77" s="94"/>
      <c r="M77" s="94"/>
      <c r="N77" s="91"/>
      <c r="O77" s="94"/>
      <c r="P77" s="95"/>
      <c r="Q77" s="4"/>
      <c r="R77" s="4"/>
    </row>
    <row r="78" spans="1:23" x14ac:dyDescent="0.35">
      <c r="A78" s="145">
        <v>49</v>
      </c>
      <c r="B78" s="50"/>
      <c r="C78" s="92"/>
      <c r="D78" s="106" t="str">
        <f t="shared" si="1"/>
        <v/>
      </c>
      <c r="E78" s="91"/>
      <c r="F78" s="91"/>
      <c r="G78" s="91"/>
      <c r="H78" s="91"/>
      <c r="I78" s="9"/>
      <c r="J78" s="9"/>
      <c r="K78" s="10"/>
      <c r="L78" s="94"/>
      <c r="M78" s="94"/>
      <c r="N78" s="91"/>
      <c r="O78" s="94"/>
      <c r="P78" s="95"/>
      <c r="Q78" s="4"/>
      <c r="R78" s="4"/>
    </row>
    <row r="79" spans="1:23" x14ac:dyDescent="0.35">
      <c r="A79" s="145">
        <v>50</v>
      </c>
      <c r="B79" s="50"/>
      <c r="C79" s="92"/>
      <c r="D79" s="106" t="str">
        <f t="shared" si="1"/>
        <v/>
      </c>
      <c r="E79" s="91"/>
      <c r="F79" s="91"/>
      <c r="G79" s="91"/>
      <c r="H79" s="91"/>
      <c r="I79" s="9"/>
      <c r="J79" s="9"/>
      <c r="K79" s="10"/>
      <c r="L79" s="94"/>
      <c r="M79" s="94"/>
      <c r="N79" s="91"/>
      <c r="O79" s="94"/>
      <c r="P79" s="95"/>
      <c r="Q79" s="4"/>
      <c r="R79" s="4"/>
    </row>
    <row r="80" spans="1:23" x14ac:dyDescent="0.35">
      <c r="A80" s="145">
        <v>51</v>
      </c>
      <c r="B80" s="50"/>
      <c r="C80" s="92"/>
      <c r="D80" s="106" t="str">
        <f t="shared" si="1"/>
        <v/>
      </c>
      <c r="E80" s="91"/>
      <c r="F80" s="91"/>
      <c r="G80" s="91"/>
      <c r="H80" s="91"/>
      <c r="I80" s="9"/>
      <c r="J80" s="9"/>
      <c r="K80" s="10"/>
      <c r="L80" s="94"/>
      <c r="M80" s="94"/>
      <c r="N80" s="91"/>
      <c r="O80" s="94"/>
      <c r="P80" s="95"/>
      <c r="Q80" s="4"/>
      <c r="R80" s="4"/>
    </row>
    <row r="81" spans="1:18" x14ac:dyDescent="0.35">
      <c r="A81" s="145">
        <v>52</v>
      </c>
      <c r="B81" s="50"/>
      <c r="C81" s="92"/>
      <c r="D81" s="106" t="str">
        <f t="shared" si="1"/>
        <v/>
      </c>
      <c r="E81" s="91"/>
      <c r="F81" s="91"/>
      <c r="G81" s="91"/>
      <c r="H81" s="91"/>
      <c r="I81" s="9"/>
      <c r="J81" s="9"/>
      <c r="K81" s="10"/>
      <c r="L81" s="94"/>
      <c r="M81" s="94"/>
      <c r="N81" s="91"/>
      <c r="O81" s="94"/>
      <c r="P81" s="95"/>
      <c r="Q81" s="4"/>
      <c r="R81" s="4"/>
    </row>
    <row r="82" spans="1:18" x14ac:dyDescent="0.35">
      <c r="A82" s="145">
        <v>53</v>
      </c>
      <c r="B82" s="50"/>
      <c r="C82" s="92"/>
      <c r="D82" s="106" t="str">
        <f t="shared" si="1"/>
        <v/>
      </c>
      <c r="E82" s="91"/>
      <c r="F82" s="91"/>
      <c r="G82" s="91"/>
      <c r="H82" s="91"/>
      <c r="I82" s="9"/>
      <c r="J82" s="9"/>
      <c r="K82" s="10"/>
      <c r="L82" s="94"/>
      <c r="M82" s="94"/>
      <c r="N82" s="91"/>
      <c r="O82" s="94"/>
      <c r="P82" s="95"/>
    </row>
    <row r="83" spans="1:18" x14ac:dyDescent="0.35">
      <c r="A83" s="145">
        <v>54</v>
      </c>
      <c r="B83" s="50"/>
      <c r="C83" s="92"/>
      <c r="D83" s="106" t="str">
        <f t="shared" si="1"/>
        <v/>
      </c>
      <c r="E83" s="91"/>
      <c r="F83" s="91"/>
      <c r="G83" s="91"/>
      <c r="H83" s="91"/>
      <c r="I83" s="9"/>
      <c r="J83" s="9"/>
      <c r="K83" s="10"/>
      <c r="L83" s="94"/>
      <c r="M83" s="94"/>
      <c r="N83" s="91"/>
      <c r="O83" s="94"/>
      <c r="P83" s="95"/>
    </row>
    <row r="84" spans="1:18" x14ac:dyDescent="0.35">
      <c r="A84" s="145">
        <v>55</v>
      </c>
      <c r="B84" s="50"/>
      <c r="C84" s="92"/>
      <c r="D84" s="106" t="str">
        <f t="shared" si="1"/>
        <v/>
      </c>
      <c r="E84" s="91"/>
      <c r="F84" s="91"/>
      <c r="G84" s="91"/>
      <c r="H84" s="91"/>
      <c r="I84" s="9"/>
      <c r="J84" s="9"/>
      <c r="K84" s="10"/>
      <c r="L84" s="94"/>
      <c r="M84" s="94"/>
      <c r="N84" s="91"/>
      <c r="O84" s="94"/>
      <c r="P84" s="95"/>
    </row>
    <row r="85" spans="1:18" x14ac:dyDescent="0.35">
      <c r="A85" s="145">
        <v>56</v>
      </c>
      <c r="B85" s="50"/>
      <c r="C85" s="92"/>
      <c r="D85" s="106" t="str">
        <f t="shared" si="1"/>
        <v/>
      </c>
      <c r="E85" s="91"/>
      <c r="F85" s="91"/>
      <c r="G85" s="91"/>
      <c r="H85" s="91"/>
      <c r="I85" s="9"/>
      <c r="J85" s="9"/>
      <c r="K85" s="10"/>
      <c r="L85" s="94"/>
      <c r="M85" s="94"/>
      <c r="N85" s="91"/>
      <c r="O85" s="94"/>
      <c r="P85" s="95"/>
    </row>
    <row r="86" spans="1:18" x14ac:dyDescent="0.35">
      <c r="A86" s="145">
        <v>57</v>
      </c>
      <c r="B86" s="50"/>
      <c r="C86" s="92"/>
      <c r="D86" s="106" t="str">
        <f t="shared" si="1"/>
        <v/>
      </c>
      <c r="E86" s="91"/>
      <c r="F86" s="91"/>
      <c r="G86" s="91"/>
      <c r="H86" s="91"/>
      <c r="I86" s="9"/>
      <c r="J86" s="9"/>
      <c r="K86" s="10"/>
      <c r="L86" s="94"/>
      <c r="M86" s="94"/>
      <c r="N86" s="91"/>
      <c r="O86" s="94"/>
      <c r="P86" s="95"/>
    </row>
    <row r="87" spans="1:18" x14ac:dyDescent="0.35">
      <c r="A87" s="145">
        <v>58</v>
      </c>
      <c r="B87" s="50"/>
      <c r="C87" s="92"/>
      <c r="D87" s="106" t="str">
        <f t="shared" si="1"/>
        <v/>
      </c>
      <c r="E87" s="91"/>
      <c r="F87" s="91"/>
      <c r="G87" s="91"/>
      <c r="H87" s="91"/>
      <c r="I87" s="9"/>
      <c r="J87" s="9"/>
      <c r="K87" s="10"/>
      <c r="L87" s="94"/>
      <c r="M87" s="94"/>
      <c r="N87" s="91"/>
      <c r="O87" s="94"/>
      <c r="P87" s="95"/>
    </row>
    <row r="88" spans="1:18" x14ac:dyDescent="0.35">
      <c r="A88" s="145">
        <v>59</v>
      </c>
      <c r="B88" s="50"/>
      <c r="C88" s="92"/>
      <c r="D88" s="106" t="str">
        <f t="shared" si="1"/>
        <v/>
      </c>
      <c r="E88" s="91"/>
      <c r="F88" s="91"/>
      <c r="G88" s="91"/>
      <c r="H88" s="91"/>
      <c r="I88" s="9"/>
      <c r="J88" s="9"/>
      <c r="K88" s="10"/>
      <c r="L88" s="94"/>
      <c r="M88" s="94"/>
      <c r="N88" s="91"/>
      <c r="O88" s="94"/>
      <c r="P88" s="95"/>
    </row>
    <row r="89" spans="1:18" x14ac:dyDescent="0.35">
      <c r="A89" s="145">
        <v>60</v>
      </c>
      <c r="B89" s="50"/>
      <c r="C89" s="92"/>
      <c r="D89" s="106" t="str">
        <f t="shared" si="1"/>
        <v/>
      </c>
      <c r="E89" s="91"/>
      <c r="F89" s="91"/>
      <c r="G89" s="91"/>
      <c r="H89" s="91"/>
      <c r="I89" s="9"/>
      <c r="J89" s="9"/>
      <c r="K89" s="10"/>
      <c r="L89" s="94"/>
      <c r="M89" s="94"/>
      <c r="N89" s="91"/>
      <c r="O89" s="94"/>
      <c r="P89" s="95"/>
    </row>
    <row r="90" spans="1:18" x14ac:dyDescent="0.35">
      <c r="A90" s="145">
        <v>61</v>
      </c>
      <c r="B90" s="50"/>
      <c r="C90" s="92"/>
      <c r="D90" s="106" t="str">
        <f t="shared" si="1"/>
        <v/>
      </c>
      <c r="E90" s="91"/>
      <c r="F90" s="91"/>
      <c r="G90" s="91"/>
      <c r="H90" s="91"/>
      <c r="I90" s="9"/>
      <c r="J90" s="9"/>
      <c r="K90" s="10"/>
      <c r="L90" s="94"/>
      <c r="M90" s="94"/>
      <c r="N90" s="91"/>
      <c r="O90" s="94"/>
      <c r="P90" s="95"/>
    </row>
    <row r="91" spans="1:18" x14ac:dyDescent="0.35">
      <c r="A91" s="145">
        <v>62</v>
      </c>
      <c r="B91" s="50"/>
      <c r="C91" s="92"/>
      <c r="D91" s="106" t="str">
        <f t="shared" si="1"/>
        <v/>
      </c>
      <c r="E91" s="91"/>
      <c r="F91" s="91"/>
      <c r="G91" s="91"/>
      <c r="H91" s="91"/>
      <c r="I91" s="9"/>
      <c r="J91" s="9"/>
      <c r="K91" s="10"/>
      <c r="L91" s="94"/>
      <c r="M91" s="94"/>
      <c r="N91" s="91"/>
      <c r="O91" s="94"/>
      <c r="P91" s="95"/>
    </row>
    <row r="92" spans="1:18" x14ac:dyDescent="0.35">
      <c r="A92" s="145">
        <v>63</v>
      </c>
      <c r="B92" s="50"/>
      <c r="C92" s="92"/>
      <c r="D92" s="106" t="str">
        <f t="shared" si="1"/>
        <v/>
      </c>
      <c r="E92" s="91"/>
      <c r="F92" s="91"/>
      <c r="G92" s="91"/>
      <c r="H92" s="91"/>
      <c r="I92" s="9"/>
      <c r="J92" s="9"/>
      <c r="K92" s="10"/>
      <c r="L92" s="94"/>
      <c r="M92" s="94"/>
      <c r="N92" s="91"/>
      <c r="O92" s="94"/>
      <c r="P92" s="95"/>
    </row>
    <row r="93" spans="1:18" x14ac:dyDescent="0.35">
      <c r="A93" s="145">
        <v>64</v>
      </c>
      <c r="B93" s="50"/>
      <c r="C93" s="92"/>
      <c r="D93" s="106" t="str">
        <f t="shared" si="1"/>
        <v/>
      </c>
      <c r="E93" s="91"/>
      <c r="F93" s="91"/>
      <c r="G93" s="91"/>
      <c r="H93" s="91"/>
      <c r="I93" s="9"/>
      <c r="J93" s="9"/>
      <c r="K93" s="10"/>
      <c r="L93" s="94"/>
      <c r="M93" s="94"/>
      <c r="N93" s="91"/>
      <c r="O93" s="94"/>
      <c r="P93" s="95"/>
    </row>
    <row r="94" spans="1:18" x14ac:dyDescent="0.35">
      <c r="A94" s="145">
        <v>65</v>
      </c>
      <c r="B94" s="50"/>
      <c r="C94" s="92"/>
      <c r="D94" s="106" t="str">
        <f t="shared" si="1"/>
        <v/>
      </c>
      <c r="E94" s="91"/>
      <c r="F94" s="91"/>
      <c r="G94" s="91"/>
      <c r="H94" s="91"/>
      <c r="I94" s="9"/>
      <c r="J94" s="9"/>
      <c r="K94" s="10"/>
      <c r="L94" s="94"/>
      <c r="M94" s="94"/>
      <c r="N94" s="91"/>
      <c r="O94" s="94"/>
      <c r="P94" s="95"/>
    </row>
    <row r="95" spans="1:18" x14ac:dyDescent="0.35">
      <c r="A95" s="145">
        <v>66</v>
      </c>
      <c r="B95" s="50"/>
      <c r="C95" s="92"/>
      <c r="D95" s="106" t="str">
        <f t="shared" si="1"/>
        <v/>
      </c>
      <c r="E95" s="91"/>
      <c r="F95" s="91"/>
      <c r="G95" s="91"/>
      <c r="H95" s="91"/>
      <c r="I95" s="9"/>
      <c r="J95" s="9"/>
      <c r="K95" s="10"/>
      <c r="L95" s="94"/>
      <c r="M95" s="94"/>
      <c r="N95" s="91"/>
      <c r="O95" s="94"/>
      <c r="P95" s="95"/>
    </row>
    <row r="96" spans="1:18" x14ac:dyDescent="0.35">
      <c r="A96" s="145">
        <v>67</v>
      </c>
      <c r="B96" s="50"/>
      <c r="C96" s="92"/>
      <c r="D96" s="106" t="str">
        <f t="shared" si="1"/>
        <v/>
      </c>
      <c r="E96" s="91"/>
      <c r="F96" s="91"/>
      <c r="G96" s="91"/>
      <c r="H96" s="91"/>
      <c r="I96" s="9"/>
      <c r="J96" s="9"/>
      <c r="K96" s="10"/>
      <c r="L96" s="94"/>
      <c r="M96" s="94"/>
      <c r="N96" s="91"/>
      <c r="O96" s="94"/>
      <c r="P96" s="95"/>
    </row>
    <row r="97" spans="1:16" x14ac:dyDescent="0.35">
      <c r="A97" s="145">
        <v>68</v>
      </c>
      <c r="B97" s="50"/>
      <c r="C97" s="92"/>
      <c r="D97" s="106" t="str">
        <f t="shared" si="1"/>
        <v/>
      </c>
      <c r="E97" s="91"/>
      <c r="F97" s="91"/>
      <c r="G97" s="91"/>
      <c r="H97" s="91"/>
      <c r="I97" s="9"/>
      <c r="J97" s="9"/>
      <c r="K97" s="10"/>
      <c r="L97" s="94"/>
      <c r="M97" s="94"/>
      <c r="N97" s="91"/>
      <c r="O97" s="94"/>
      <c r="P97" s="95"/>
    </row>
    <row r="98" spans="1:16" x14ac:dyDescent="0.35">
      <c r="A98" s="145">
        <v>69</v>
      </c>
      <c r="B98" s="50"/>
      <c r="C98" s="92"/>
      <c r="D98" s="106" t="str">
        <f t="shared" si="1"/>
        <v/>
      </c>
      <c r="E98" s="91"/>
      <c r="F98" s="91"/>
      <c r="G98" s="91"/>
      <c r="H98" s="91"/>
      <c r="I98" s="9"/>
      <c r="J98" s="9"/>
      <c r="K98" s="10"/>
      <c r="L98" s="94"/>
      <c r="M98" s="94"/>
      <c r="N98" s="91"/>
      <c r="O98" s="94"/>
      <c r="P98" s="95"/>
    </row>
    <row r="99" spans="1:16" x14ac:dyDescent="0.35">
      <c r="A99" s="145">
        <v>70</v>
      </c>
      <c r="B99" s="50"/>
      <c r="C99" s="92"/>
      <c r="D99" s="106" t="str">
        <f t="shared" si="1"/>
        <v/>
      </c>
      <c r="E99" s="91"/>
      <c r="F99" s="91"/>
      <c r="G99" s="91"/>
      <c r="H99" s="91"/>
      <c r="I99" s="9"/>
      <c r="J99" s="9"/>
      <c r="K99" s="10"/>
      <c r="L99" s="94"/>
      <c r="M99" s="94"/>
      <c r="N99" s="91"/>
      <c r="O99" s="94"/>
      <c r="P99" s="95"/>
    </row>
    <row r="100" spans="1:16" x14ac:dyDescent="0.35">
      <c r="A100" s="145">
        <v>71</v>
      </c>
      <c r="B100" s="50"/>
      <c r="C100" s="92"/>
      <c r="D100" s="106" t="str">
        <f t="shared" si="1"/>
        <v/>
      </c>
      <c r="E100" s="91"/>
      <c r="F100" s="91"/>
      <c r="G100" s="91"/>
      <c r="H100" s="91"/>
      <c r="I100" s="9"/>
      <c r="J100" s="9"/>
      <c r="K100" s="10"/>
      <c r="L100" s="94"/>
      <c r="M100" s="94"/>
      <c r="N100" s="91"/>
      <c r="O100" s="94"/>
      <c r="P100" s="95"/>
    </row>
    <row r="101" spans="1:16" x14ac:dyDescent="0.35">
      <c r="A101" s="145">
        <v>72</v>
      </c>
      <c r="B101" s="50"/>
      <c r="C101" s="92"/>
      <c r="D101" s="106" t="str">
        <f t="shared" ref="D101:D129" si="2">IFERROR(IF(B101="Search Extended List",INDEX(CASRN,MATCH(C101,FGHG_List_Long,0)),INDEX(CASRN,MATCH(B101:B140,FGHG_List_Long,0))),"")</f>
        <v/>
      </c>
      <c r="E101" s="91"/>
      <c r="F101" s="91"/>
      <c r="G101" s="91"/>
      <c r="H101" s="91"/>
      <c r="I101" s="9"/>
      <c r="J101" s="9"/>
      <c r="K101" s="10"/>
      <c r="L101" s="94"/>
      <c r="M101" s="94"/>
      <c r="N101" s="91"/>
      <c r="O101" s="94"/>
      <c r="P101" s="95"/>
    </row>
    <row r="102" spans="1:16" x14ac:dyDescent="0.35">
      <c r="A102" s="145">
        <v>73</v>
      </c>
      <c r="B102" s="50"/>
      <c r="C102" s="92"/>
      <c r="D102" s="106" t="str">
        <f t="shared" si="2"/>
        <v/>
      </c>
      <c r="E102" s="91"/>
      <c r="F102" s="91"/>
      <c r="G102" s="91"/>
      <c r="H102" s="91"/>
      <c r="I102" s="9"/>
      <c r="J102" s="9"/>
      <c r="K102" s="10"/>
      <c r="L102" s="94"/>
      <c r="M102" s="94"/>
      <c r="N102" s="91"/>
      <c r="O102" s="94"/>
      <c r="P102" s="95"/>
    </row>
    <row r="103" spans="1:16" x14ac:dyDescent="0.35">
      <c r="A103" s="145">
        <v>74</v>
      </c>
      <c r="B103" s="50"/>
      <c r="C103" s="92"/>
      <c r="D103" s="106" t="str">
        <f t="shared" si="2"/>
        <v/>
      </c>
      <c r="E103" s="91"/>
      <c r="F103" s="91"/>
      <c r="G103" s="91"/>
      <c r="H103" s="91"/>
      <c r="I103" s="9"/>
      <c r="J103" s="9"/>
      <c r="K103" s="10"/>
      <c r="L103" s="94"/>
      <c r="M103" s="94"/>
      <c r="N103" s="91"/>
      <c r="O103" s="94"/>
      <c r="P103" s="95"/>
    </row>
    <row r="104" spans="1:16" x14ac:dyDescent="0.35">
      <c r="A104" s="145">
        <v>75</v>
      </c>
      <c r="B104" s="50"/>
      <c r="C104" s="92"/>
      <c r="D104" s="106" t="str">
        <f t="shared" si="2"/>
        <v/>
      </c>
      <c r="E104" s="91"/>
      <c r="F104" s="91"/>
      <c r="G104" s="91"/>
      <c r="H104" s="91"/>
      <c r="I104" s="9"/>
      <c r="J104" s="9"/>
      <c r="K104" s="10"/>
      <c r="L104" s="94"/>
      <c r="M104" s="94"/>
      <c r="N104" s="91"/>
      <c r="O104" s="94"/>
      <c r="P104" s="95"/>
    </row>
    <row r="105" spans="1:16" x14ac:dyDescent="0.35">
      <c r="A105" s="145">
        <v>76</v>
      </c>
      <c r="B105" s="50"/>
      <c r="C105" s="92"/>
      <c r="D105" s="106" t="str">
        <f t="shared" si="2"/>
        <v/>
      </c>
      <c r="E105" s="91"/>
      <c r="F105" s="91"/>
      <c r="G105" s="91"/>
      <c r="H105" s="91"/>
      <c r="I105" s="9"/>
      <c r="J105" s="9"/>
      <c r="K105" s="10"/>
      <c r="L105" s="94"/>
      <c r="M105" s="94"/>
      <c r="N105" s="91"/>
      <c r="O105" s="94"/>
      <c r="P105" s="95"/>
    </row>
    <row r="106" spans="1:16" x14ac:dyDescent="0.35">
      <c r="A106" s="145">
        <v>77</v>
      </c>
      <c r="B106" s="50"/>
      <c r="C106" s="92"/>
      <c r="D106" s="106" t="str">
        <f t="shared" si="2"/>
        <v/>
      </c>
      <c r="E106" s="91"/>
      <c r="F106" s="91"/>
      <c r="G106" s="91"/>
      <c r="H106" s="91"/>
      <c r="I106" s="9"/>
      <c r="J106" s="9"/>
      <c r="K106" s="10"/>
      <c r="L106" s="94"/>
      <c r="M106" s="94"/>
      <c r="N106" s="91"/>
      <c r="O106" s="94"/>
      <c r="P106" s="95"/>
    </row>
    <row r="107" spans="1:16" x14ac:dyDescent="0.35">
      <c r="A107" s="145">
        <v>78</v>
      </c>
      <c r="B107" s="50"/>
      <c r="C107" s="92"/>
      <c r="D107" s="106" t="str">
        <f t="shared" si="2"/>
        <v/>
      </c>
      <c r="E107" s="91"/>
      <c r="F107" s="91"/>
      <c r="G107" s="91"/>
      <c r="H107" s="91"/>
      <c r="I107" s="9"/>
      <c r="J107" s="9"/>
      <c r="K107" s="10"/>
      <c r="L107" s="94"/>
      <c r="M107" s="94"/>
      <c r="N107" s="91"/>
      <c r="O107" s="94"/>
      <c r="P107" s="95"/>
    </row>
    <row r="108" spans="1:16" x14ac:dyDescent="0.35">
      <c r="A108" s="145">
        <v>79</v>
      </c>
      <c r="B108" s="50"/>
      <c r="C108" s="92"/>
      <c r="D108" s="106" t="str">
        <f t="shared" si="2"/>
        <v/>
      </c>
      <c r="E108" s="91"/>
      <c r="F108" s="91"/>
      <c r="G108" s="91"/>
      <c r="H108" s="91"/>
      <c r="I108" s="9"/>
      <c r="J108" s="9"/>
      <c r="K108" s="10"/>
      <c r="L108" s="94"/>
      <c r="M108" s="94"/>
      <c r="N108" s="91"/>
      <c r="O108" s="94"/>
      <c r="P108" s="95"/>
    </row>
    <row r="109" spans="1:16" x14ac:dyDescent="0.35">
      <c r="A109" s="145">
        <v>80</v>
      </c>
      <c r="B109" s="50"/>
      <c r="C109" s="92"/>
      <c r="D109" s="106" t="str">
        <f t="shared" si="2"/>
        <v/>
      </c>
      <c r="E109" s="91"/>
      <c r="F109" s="91"/>
      <c r="G109" s="91"/>
      <c r="H109" s="91"/>
      <c r="I109" s="9"/>
      <c r="J109" s="9"/>
      <c r="K109" s="10"/>
      <c r="L109" s="94"/>
      <c r="M109" s="94"/>
      <c r="N109" s="91"/>
      <c r="O109" s="94"/>
      <c r="P109" s="95"/>
    </row>
    <row r="110" spans="1:16" x14ac:dyDescent="0.35">
      <c r="A110" s="145">
        <v>81</v>
      </c>
      <c r="B110" s="50"/>
      <c r="C110" s="92"/>
      <c r="D110" s="106" t="str">
        <f t="shared" si="2"/>
        <v/>
      </c>
      <c r="E110" s="91"/>
      <c r="F110" s="91"/>
      <c r="G110" s="91"/>
      <c r="H110" s="91"/>
      <c r="I110" s="9"/>
      <c r="J110" s="9"/>
      <c r="K110" s="10"/>
      <c r="L110" s="94"/>
      <c r="M110" s="94"/>
      <c r="N110" s="91"/>
      <c r="O110" s="94"/>
      <c r="P110" s="95"/>
    </row>
    <row r="111" spans="1:16" x14ac:dyDescent="0.35">
      <c r="A111" s="145">
        <v>82</v>
      </c>
      <c r="B111" s="50"/>
      <c r="C111" s="92"/>
      <c r="D111" s="106" t="str">
        <f t="shared" si="2"/>
        <v/>
      </c>
      <c r="E111" s="91"/>
      <c r="F111" s="91"/>
      <c r="G111" s="91"/>
      <c r="H111" s="91"/>
      <c r="I111" s="9"/>
      <c r="J111" s="9"/>
      <c r="K111" s="10"/>
      <c r="L111" s="94"/>
      <c r="M111" s="94"/>
      <c r="N111" s="91"/>
      <c r="O111" s="94"/>
      <c r="P111" s="95"/>
    </row>
    <row r="112" spans="1:16" x14ac:dyDescent="0.35">
      <c r="A112" s="145">
        <v>83</v>
      </c>
      <c r="B112" s="50"/>
      <c r="C112" s="92"/>
      <c r="D112" s="106" t="str">
        <f t="shared" si="2"/>
        <v/>
      </c>
      <c r="E112" s="91"/>
      <c r="F112" s="91"/>
      <c r="G112" s="91"/>
      <c r="H112" s="91"/>
      <c r="I112" s="9"/>
      <c r="J112" s="9"/>
      <c r="K112" s="10"/>
      <c r="L112" s="94"/>
      <c r="M112" s="94"/>
      <c r="N112" s="91"/>
      <c r="O112" s="94"/>
      <c r="P112" s="95"/>
    </row>
    <row r="113" spans="1:16" x14ac:dyDescent="0.35">
      <c r="A113" s="145">
        <v>84</v>
      </c>
      <c r="B113" s="50"/>
      <c r="C113" s="92"/>
      <c r="D113" s="106" t="str">
        <f t="shared" si="2"/>
        <v/>
      </c>
      <c r="E113" s="91"/>
      <c r="F113" s="91"/>
      <c r="G113" s="91"/>
      <c r="H113" s="91"/>
      <c r="I113" s="9"/>
      <c r="J113" s="9"/>
      <c r="K113" s="10"/>
      <c r="L113" s="94"/>
      <c r="M113" s="94"/>
      <c r="N113" s="91"/>
      <c r="O113" s="94"/>
      <c r="P113" s="95"/>
    </row>
    <row r="114" spans="1:16" x14ac:dyDescent="0.35">
      <c r="A114" s="145">
        <v>85</v>
      </c>
      <c r="B114" s="50"/>
      <c r="C114" s="92"/>
      <c r="D114" s="106" t="str">
        <f t="shared" si="2"/>
        <v/>
      </c>
      <c r="E114" s="91"/>
      <c r="F114" s="91"/>
      <c r="G114" s="91"/>
      <c r="H114" s="91"/>
      <c r="I114" s="9"/>
      <c r="J114" s="9"/>
      <c r="K114" s="10"/>
      <c r="L114" s="94"/>
      <c r="M114" s="94"/>
      <c r="N114" s="91"/>
      <c r="O114" s="94"/>
      <c r="P114" s="95"/>
    </row>
    <row r="115" spans="1:16" x14ac:dyDescent="0.35">
      <c r="A115" s="145">
        <v>86</v>
      </c>
      <c r="B115" s="50"/>
      <c r="C115" s="92"/>
      <c r="D115" s="106" t="str">
        <f t="shared" si="2"/>
        <v/>
      </c>
      <c r="E115" s="91"/>
      <c r="F115" s="91"/>
      <c r="G115" s="91"/>
      <c r="H115" s="91"/>
      <c r="I115" s="9"/>
      <c r="J115" s="9"/>
      <c r="K115" s="10"/>
      <c r="L115" s="94"/>
      <c r="M115" s="94"/>
      <c r="N115" s="91"/>
      <c r="O115" s="94"/>
      <c r="P115" s="95"/>
    </row>
    <row r="116" spans="1:16" x14ac:dyDescent="0.35">
      <c r="A116" s="145">
        <v>87</v>
      </c>
      <c r="B116" s="50"/>
      <c r="C116" s="92"/>
      <c r="D116" s="106" t="str">
        <f t="shared" si="2"/>
        <v/>
      </c>
      <c r="E116" s="91"/>
      <c r="F116" s="91"/>
      <c r="G116" s="91"/>
      <c r="H116" s="91"/>
      <c r="I116" s="9"/>
      <c r="J116" s="9"/>
      <c r="K116" s="10"/>
      <c r="L116" s="94"/>
      <c r="M116" s="94"/>
      <c r="N116" s="91"/>
      <c r="O116" s="94"/>
      <c r="P116" s="95"/>
    </row>
    <row r="117" spans="1:16" x14ac:dyDescent="0.35">
      <c r="A117" s="145">
        <v>88</v>
      </c>
      <c r="B117" s="50"/>
      <c r="C117" s="92"/>
      <c r="D117" s="106" t="str">
        <f t="shared" si="2"/>
        <v/>
      </c>
      <c r="E117" s="91"/>
      <c r="F117" s="91"/>
      <c r="G117" s="91"/>
      <c r="H117" s="91"/>
      <c r="I117" s="9"/>
      <c r="J117" s="9"/>
      <c r="K117" s="10"/>
      <c r="L117" s="94"/>
      <c r="M117" s="94"/>
      <c r="N117" s="91"/>
      <c r="O117" s="94"/>
      <c r="P117" s="95"/>
    </row>
    <row r="118" spans="1:16" x14ac:dyDescent="0.35">
      <c r="A118" s="145">
        <v>89</v>
      </c>
      <c r="B118" s="50"/>
      <c r="C118" s="92"/>
      <c r="D118" s="106" t="str">
        <f t="shared" si="2"/>
        <v/>
      </c>
      <c r="E118" s="91"/>
      <c r="F118" s="91"/>
      <c r="G118" s="91"/>
      <c r="H118" s="91"/>
      <c r="I118" s="9"/>
      <c r="J118" s="9"/>
      <c r="K118" s="10"/>
      <c r="L118" s="94"/>
      <c r="M118" s="94"/>
      <c r="N118" s="91"/>
      <c r="O118" s="94"/>
      <c r="P118" s="95"/>
    </row>
    <row r="119" spans="1:16" x14ac:dyDescent="0.35">
      <c r="A119" s="145">
        <v>90</v>
      </c>
      <c r="B119" s="50"/>
      <c r="C119" s="92"/>
      <c r="D119" s="106" t="str">
        <f t="shared" si="2"/>
        <v/>
      </c>
      <c r="E119" s="91"/>
      <c r="F119" s="91"/>
      <c r="G119" s="91"/>
      <c r="H119" s="91"/>
      <c r="I119" s="9"/>
      <c r="J119" s="9"/>
      <c r="K119" s="10"/>
      <c r="L119" s="94"/>
      <c r="M119" s="94"/>
      <c r="N119" s="91"/>
      <c r="O119" s="94"/>
      <c r="P119" s="95"/>
    </row>
    <row r="120" spans="1:16" x14ac:dyDescent="0.35">
      <c r="A120" s="145">
        <v>91</v>
      </c>
      <c r="B120" s="50"/>
      <c r="C120" s="92"/>
      <c r="D120" s="106" t="str">
        <f t="shared" si="2"/>
        <v/>
      </c>
      <c r="E120" s="91"/>
      <c r="F120" s="91"/>
      <c r="G120" s="91"/>
      <c r="H120" s="91"/>
      <c r="I120" s="9"/>
      <c r="J120" s="9"/>
      <c r="K120" s="10"/>
      <c r="L120" s="94"/>
      <c r="M120" s="94"/>
      <c r="N120" s="91"/>
      <c r="O120" s="94"/>
      <c r="P120" s="95"/>
    </row>
    <row r="121" spans="1:16" x14ac:dyDescent="0.35">
      <c r="A121" s="145">
        <v>92</v>
      </c>
      <c r="B121" s="50"/>
      <c r="C121" s="92"/>
      <c r="D121" s="106" t="str">
        <f t="shared" si="2"/>
        <v/>
      </c>
      <c r="E121" s="91"/>
      <c r="F121" s="91"/>
      <c r="G121" s="91"/>
      <c r="H121" s="91"/>
      <c r="I121" s="9"/>
      <c r="J121" s="9"/>
      <c r="K121" s="10"/>
      <c r="L121" s="94"/>
      <c r="M121" s="94"/>
      <c r="N121" s="91"/>
      <c r="O121" s="94"/>
      <c r="P121" s="95"/>
    </row>
    <row r="122" spans="1:16" x14ac:dyDescent="0.35">
      <c r="A122" s="145">
        <v>93</v>
      </c>
      <c r="B122" s="50"/>
      <c r="C122" s="92"/>
      <c r="D122" s="106" t="str">
        <f t="shared" si="2"/>
        <v/>
      </c>
      <c r="E122" s="91"/>
      <c r="F122" s="91"/>
      <c r="G122" s="91"/>
      <c r="H122" s="91"/>
      <c r="I122" s="9"/>
      <c r="J122" s="9"/>
      <c r="K122" s="10"/>
      <c r="L122" s="94"/>
      <c r="M122" s="94"/>
      <c r="N122" s="91"/>
      <c r="O122" s="94"/>
      <c r="P122" s="95"/>
    </row>
    <row r="123" spans="1:16" x14ac:dyDescent="0.35">
      <c r="A123" s="145">
        <v>94</v>
      </c>
      <c r="B123" s="50"/>
      <c r="C123" s="92"/>
      <c r="D123" s="106" t="str">
        <f t="shared" si="2"/>
        <v/>
      </c>
      <c r="E123" s="91"/>
      <c r="F123" s="91"/>
      <c r="G123" s="91"/>
      <c r="H123" s="91"/>
      <c r="I123" s="9"/>
      <c r="J123" s="9"/>
      <c r="K123" s="10"/>
      <c r="L123" s="94"/>
      <c r="M123" s="94"/>
      <c r="N123" s="91"/>
      <c r="O123" s="94"/>
      <c r="P123" s="95"/>
    </row>
    <row r="124" spans="1:16" x14ac:dyDescent="0.35">
      <c r="A124" s="145">
        <v>95</v>
      </c>
      <c r="B124" s="50"/>
      <c r="C124" s="92"/>
      <c r="D124" s="106" t="str">
        <f t="shared" si="2"/>
        <v/>
      </c>
      <c r="E124" s="91"/>
      <c r="F124" s="91"/>
      <c r="G124" s="91"/>
      <c r="H124" s="91"/>
      <c r="I124" s="9"/>
      <c r="J124" s="9"/>
      <c r="K124" s="10"/>
      <c r="L124" s="94"/>
      <c r="M124" s="94"/>
      <c r="N124" s="91"/>
      <c r="O124" s="94"/>
      <c r="P124" s="95"/>
    </row>
    <row r="125" spans="1:16" x14ac:dyDescent="0.35">
      <c r="A125" s="145">
        <v>96</v>
      </c>
      <c r="B125" s="50"/>
      <c r="C125" s="92"/>
      <c r="D125" s="106" t="str">
        <f t="shared" si="2"/>
        <v/>
      </c>
      <c r="E125" s="91"/>
      <c r="F125" s="91"/>
      <c r="G125" s="91"/>
      <c r="H125" s="91"/>
      <c r="I125" s="9"/>
      <c r="J125" s="9"/>
      <c r="K125" s="10"/>
      <c r="L125" s="94"/>
      <c r="M125" s="94"/>
      <c r="N125" s="91"/>
      <c r="O125" s="94"/>
      <c r="P125" s="95"/>
    </row>
    <row r="126" spans="1:16" x14ac:dyDescent="0.35">
      <c r="A126" s="145">
        <v>97</v>
      </c>
      <c r="B126" s="50"/>
      <c r="C126" s="92"/>
      <c r="D126" s="106" t="str">
        <f t="shared" si="2"/>
        <v/>
      </c>
      <c r="E126" s="91"/>
      <c r="F126" s="91"/>
      <c r="G126" s="91"/>
      <c r="H126" s="91"/>
      <c r="I126" s="9"/>
      <c r="J126" s="9"/>
      <c r="K126" s="10"/>
      <c r="L126" s="94"/>
      <c r="M126" s="94"/>
      <c r="N126" s="91"/>
      <c r="O126" s="94"/>
      <c r="P126" s="95"/>
    </row>
    <row r="127" spans="1:16" x14ac:dyDescent="0.35">
      <c r="A127" s="145">
        <v>98</v>
      </c>
      <c r="B127" s="50"/>
      <c r="C127" s="92"/>
      <c r="D127" s="106" t="str">
        <f t="shared" si="2"/>
        <v/>
      </c>
      <c r="E127" s="91"/>
      <c r="F127" s="91"/>
      <c r="G127" s="91"/>
      <c r="H127" s="91"/>
      <c r="I127" s="9"/>
      <c r="J127" s="9"/>
      <c r="K127" s="10"/>
      <c r="L127" s="94"/>
      <c r="M127" s="94"/>
      <c r="N127" s="91"/>
      <c r="O127" s="94"/>
      <c r="P127" s="95"/>
    </row>
    <row r="128" spans="1:16" x14ac:dyDescent="0.35">
      <c r="A128" s="145">
        <v>99</v>
      </c>
      <c r="B128" s="50"/>
      <c r="C128" s="92"/>
      <c r="D128" s="106" t="str">
        <f t="shared" si="2"/>
        <v/>
      </c>
      <c r="E128" s="91"/>
      <c r="F128" s="91"/>
      <c r="G128" s="91"/>
      <c r="H128" s="91"/>
      <c r="I128" s="9"/>
      <c r="J128" s="9"/>
      <c r="K128" s="10"/>
      <c r="L128" s="94"/>
      <c r="M128" s="94"/>
      <c r="N128" s="91"/>
      <c r="O128" s="94"/>
      <c r="P128" s="95"/>
    </row>
    <row r="129" spans="1:16" x14ac:dyDescent="0.35">
      <c r="A129" s="145">
        <v>100</v>
      </c>
      <c r="B129" s="50"/>
      <c r="C129" s="92"/>
      <c r="D129" s="106" t="str">
        <f t="shared" si="2"/>
        <v/>
      </c>
      <c r="E129" s="91"/>
      <c r="F129" s="91"/>
      <c r="G129" s="91"/>
      <c r="H129" s="91"/>
      <c r="I129" s="9"/>
      <c r="J129" s="9"/>
      <c r="K129" s="10"/>
      <c r="L129" s="94"/>
      <c r="M129" s="94"/>
      <c r="N129" s="91"/>
      <c r="O129" s="94"/>
      <c r="P129" s="95"/>
    </row>
    <row r="130" spans="1:16" x14ac:dyDescent="0.35">
      <c r="A130" s="145">
        <v>101</v>
      </c>
      <c r="B130" s="50"/>
      <c r="C130" s="92"/>
      <c r="D130" s="106" t="str">
        <f t="shared" ref="D130:D193" si="3">IFERROR(IF(B130="Search Extended List",INDEX(CASRN,MATCH(C130,FGHG_List_Long,0)),INDEX(CASRN,MATCH(B130:B169,FGHG_List_Long,0))),"")</f>
        <v/>
      </c>
      <c r="E130" s="91"/>
      <c r="F130" s="91"/>
      <c r="G130" s="91"/>
      <c r="H130" s="91"/>
      <c r="I130" s="9"/>
      <c r="J130" s="9"/>
      <c r="K130" s="10"/>
      <c r="L130" s="94"/>
      <c r="M130" s="94"/>
      <c r="N130" s="91"/>
      <c r="O130" s="94"/>
      <c r="P130" s="95"/>
    </row>
    <row r="131" spans="1:16" x14ac:dyDescent="0.35">
      <c r="A131" s="145">
        <v>102</v>
      </c>
      <c r="B131" s="50"/>
      <c r="C131" s="92"/>
      <c r="D131" s="106" t="str">
        <f t="shared" si="3"/>
        <v/>
      </c>
      <c r="E131" s="91"/>
      <c r="F131" s="91"/>
      <c r="G131" s="91"/>
      <c r="H131" s="91"/>
      <c r="I131" s="9"/>
      <c r="J131" s="9"/>
      <c r="K131" s="10"/>
      <c r="L131" s="94"/>
      <c r="M131" s="94"/>
      <c r="N131" s="91"/>
      <c r="O131" s="94"/>
      <c r="P131" s="95"/>
    </row>
    <row r="132" spans="1:16" x14ac:dyDescent="0.35">
      <c r="A132" s="145">
        <v>103</v>
      </c>
      <c r="B132" s="50"/>
      <c r="C132" s="92"/>
      <c r="D132" s="106" t="str">
        <f t="shared" si="3"/>
        <v/>
      </c>
      <c r="E132" s="91"/>
      <c r="F132" s="91"/>
      <c r="G132" s="91"/>
      <c r="H132" s="91"/>
      <c r="I132" s="9"/>
      <c r="J132" s="9"/>
      <c r="K132" s="10"/>
      <c r="L132" s="94"/>
      <c r="M132" s="94"/>
      <c r="N132" s="91"/>
      <c r="O132" s="94"/>
      <c r="P132" s="95"/>
    </row>
    <row r="133" spans="1:16" x14ac:dyDescent="0.35">
      <c r="A133" s="145">
        <v>104</v>
      </c>
      <c r="B133" s="50"/>
      <c r="C133" s="92"/>
      <c r="D133" s="106" t="str">
        <f t="shared" si="3"/>
        <v/>
      </c>
      <c r="E133" s="91"/>
      <c r="F133" s="91"/>
      <c r="G133" s="91"/>
      <c r="H133" s="91"/>
      <c r="I133" s="9"/>
      <c r="J133" s="9"/>
      <c r="K133" s="10"/>
      <c r="L133" s="94"/>
      <c r="M133" s="94"/>
      <c r="N133" s="91"/>
      <c r="O133" s="94"/>
      <c r="P133" s="95"/>
    </row>
    <row r="134" spans="1:16" x14ac:dyDescent="0.35">
      <c r="A134" s="145">
        <v>105</v>
      </c>
      <c r="B134" s="50"/>
      <c r="C134" s="92"/>
      <c r="D134" s="106" t="str">
        <f t="shared" si="3"/>
        <v/>
      </c>
      <c r="E134" s="91"/>
      <c r="F134" s="91"/>
      <c r="G134" s="91"/>
      <c r="H134" s="91"/>
      <c r="I134" s="9"/>
      <c r="J134" s="9"/>
      <c r="K134" s="10"/>
      <c r="L134" s="94"/>
      <c r="M134" s="94"/>
      <c r="N134" s="91"/>
      <c r="O134" s="94"/>
      <c r="P134" s="95"/>
    </row>
    <row r="135" spans="1:16" x14ac:dyDescent="0.35">
      <c r="A135" s="145">
        <v>106</v>
      </c>
      <c r="B135" s="50"/>
      <c r="C135" s="92"/>
      <c r="D135" s="106" t="str">
        <f t="shared" si="3"/>
        <v/>
      </c>
      <c r="E135" s="91"/>
      <c r="F135" s="91"/>
      <c r="G135" s="91"/>
      <c r="H135" s="91"/>
      <c r="I135" s="9"/>
      <c r="J135" s="9"/>
      <c r="K135" s="10"/>
      <c r="L135" s="94"/>
      <c r="M135" s="94"/>
      <c r="N135" s="91"/>
      <c r="O135" s="94"/>
      <c r="P135" s="95"/>
    </row>
    <row r="136" spans="1:16" x14ac:dyDescent="0.35">
      <c r="A136" s="145">
        <v>107</v>
      </c>
      <c r="B136" s="50"/>
      <c r="C136" s="92"/>
      <c r="D136" s="106" t="str">
        <f t="shared" si="3"/>
        <v/>
      </c>
      <c r="E136" s="91"/>
      <c r="F136" s="91"/>
      <c r="G136" s="91"/>
      <c r="H136" s="91"/>
      <c r="I136" s="9"/>
      <c r="J136" s="9"/>
      <c r="K136" s="10"/>
      <c r="L136" s="94"/>
      <c r="M136" s="94"/>
      <c r="N136" s="91"/>
      <c r="O136" s="94"/>
      <c r="P136" s="95"/>
    </row>
    <row r="137" spans="1:16" x14ac:dyDescent="0.35">
      <c r="A137" s="145">
        <v>108</v>
      </c>
      <c r="B137" s="50"/>
      <c r="C137" s="92"/>
      <c r="D137" s="106" t="str">
        <f t="shared" si="3"/>
        <v/>
      </c>
      <c r="E137" s="91"/>
      <c r="F137" s="91"/>
      <c r="G137" s="91"/>
      <c r="H137" s="91"/>
      <c r="I137" s="9"/>
      <c r="J137" s="9"/>
      <c r="K137" s="10"/>
      <c r="L137" s="94"/>
      <c r="M137" s="94"/>
      <c r="N137" s="91"/>
      <c r="O137" s="94"/>
      <c r="P137" s="95"/>
    </row>
    <row r="138" spans="1:16" x14ac:dyDescent="0.35">
      <c r="A138" s="145">
        <v>109</v>
      </c>
      <c r="B138" s="50"/>
      <c r="C138" s="92"/>
      <c r="D138" s="106" t="str">
        <f t="shared" si="3"/>
        <v/>
      </c>
      <c r="E138" s="91"/>
      <c r="F138" s="91"/>
      <c r="G138" s="91"/>
      <c r="H138" s="91"/>
      <c r="I138" s="9"/>
      <c r="J138" s="9"/>
      <c r="K138" s="10"/>
      <c r="L138" s="94"/>
      <c r="M138" s="94"/>
      <c r="N138" s="91"/>
      <c r="O138" s="94"/>
      <c r="P138" s="95"/>
    </row>
    <row r="139" spans="1:16" x14ac:dyDescent="0.35">
      <c r="A139" s="145">
        <v>110</v>
      </c>
      <c r="B139" s="50"/>
      <c r="C139" s="92"/>
      <c r="D139" s="106" t="str">
        <f t="shared" si="3"/>
        <v/>
      </c>
      <c r="E139" s="91"/>
      <c r="F139" s="91"/>
      <c r="G139" s="91"/>
      <c r="H139" s="91"/>
      <c r="I139" s="9"/>
      <c r="J139" s="9"/>
      <c r="K139" s="10"/>
      <c r="L139" s="94"/>
      <c r="M139" s="94"/>
      <c r="N139" s="91"/>
      <c r="O139" s="94"/>
      <c r="P139" s="95"/>
    </row>
    <row r="140" spans="1:16" x14ac:dyDescent="0.35">
      <c r="A140" s="145">
        <v>111</v>
      </c>
      <c r="B140" s="50"/>
      <c r="C140" s="92"/>
      <c r="D140" s="106" t="str">
        <f t="shared" si="3"/>
        <v/>
      </c>
      <c r="E140" s="91"/>
      <c r="F140" s="91"/>
      <c r="G140" s="91"/>
      <c r="H140" s="91"/>
      <c r="I140" s="9"/>
      <c r="J140" s="9"/>
      <c r="K140" s="10"/>
      <c r="L140" s="94"/>
      <c r="M140" s="94"/>
      <c r="N140" s="91"/>
      <c r="O140" s="94"/>
      <c r="P140" s="95"/>
    </row>
    <row r="141" spans="1:16" x14ac:dyDescent="0.35">
      <c r="A141" s="145">
        <v>112</v>
      </c>
      <c r="B141" s="50"/>
      <c r="C141" s="92"/>
      <c r="D141" s="106" t="str">
        <f t="shared" si="3"/>
        <v/>
      </c>
      <c r="E141" s="91"/>
      <c r="F141" s="91"/>
      <c r="G141" s="91"/>
      <c r="H141" s="91"/>
      <c r="I141" s="9"/>
      <c r="J141" s="9"/>
      <c r="K141" s="10"/>
      <c r="L141" s="94"/>
      <c r="M141" s="94"/>
      <c r="N141" s="91"/>
      <c r="O141" s="94"/>
      <c r="P141" s="95"/>
    </row>
    <row r="142" spans="1:16" x14ac:dyDescent="0.35">
      <c r="A142" s="145">
        <v>113</v>
      </c>
      <c r="B142" s="50"/>
      <c r="C142" s="92"/>
      <c r="D142" s="106" t="str">
        <f t="shared" si="3"/>
        <v/>
      </c>
      <c r="E142" s="91"/>
      <c r="F142" s="91"/>
      <c r="G142" s="91"/>
      <c r="H142" s="91"/>
      <c r="I142" s="9"/>
      <c r="J142" s="9"/>
      <c r="K142" s="10"/>
      <c r="L142" s="94"/>
      <c r="M142" s="94"/>
      <c r="N142" s="91"/>
      <c r="O142" s="94"/>
      <c r="P142" s="95"/>
    </row>
    <row r="143" spans="1:16" x14ac:dyDescent="0.35">
      <c r="A143" s="145">
        <v>114</v>
      </c>
      <c r="B143" s="50"/>
      <c r="C143" s="92"/>
      <c r="D143" s="106" t="str">
        <f t="shared" si="3"/>
        <v/>
      </c>
      <c r="E143" s="91"/>
      <c r="F143" s="91"/>
      <c r="G143" s="91"/>
      <c r="H143" s="91"/>
      <c r="I143" s="9"/>
      <c r="J143" s="9"/>
      <c r="K143" s="10"/>
      <c r="L143" s="94"/>
      <c r="M143" s="94"/>
      <c r="N143" s="91"/>
      <c r="O143" s="94"/>
      <c r="P143" s="95"/>
    </row>
    <row r="144" spans="1:16" x14ac:dyDescent="0.35">
      <c r="A144" s="145">
        <v>115</v>
      </c>
      <c r="B144" s="50"/>
      <c r="C144" s="92"/>
      <c r="D144" s="106" t="str">
        <f t="shared" si="3"/>
        <v/>
      </c>
      <c r="E144" s="91"/>
      <c r="F144" s="91"/>
      <c r="G144" s="91"/>
      <c r="H144" s="91"/>
      <c r="I144" s="9"/>
      <c r="J144" s="9"/>
      <c r="K144" s="10"/>
      <c r="L144" s="94"/>
      <c r="M144" s="94"/>
      <c r="N144" s="91"/>
      <c r="O144" s="94"/>
      <c r="P144" s="95"/>
    </row>
    <row r="145" spans="1:16" x14ac:dyDescent="0.35">
      <c r="A145" s="145">
        <v>116</v>
      </c>
      <c r="B145" s="50"/>
      <c r="C145" s="92"/>
      <c r="D145" s="106" t="str">
        <f t="shared" si="3"/>
        <v/>
      </c>
      <c r="E145" s="91"/>
      <c r="F145" s="91"/>
      <c r="G145" s="91"/>
      <c r="H145" s="91"/>
      <c r="I145" s="9"/>
      <c r="J145" s="9"/>
      <c r="K145" s="10"/>
      <c r="L145" s="94"/>
      <c r="M145" s="94"/>
      <c r="N145" s="91"/>
      <c r="O145" s="94"/>
      <c r="P145" s="95"/>
    </row>
    <row r="146" spans="1:16" x14ac:dyDescent="0.35">
      <c r="A146" s="145">
        <v>117</v>
      </c>
      <c r="B146" s="50"/>
      <c r="C146" s="92"/>
      <c r="D146" s="106" t="str">
        <f t="shared" si="3"/>
        <v/>
      </c>
      <c r="E146" s="91"/>
      <c r="F146" s="91"/>
      <c r="G146" s="91"/>
      <c r="H146" s="91"/>
      <c r="I146" s="9"/>
      <c r="J146" s="9"/>
      <c r="K146" s="10"/>
      <c r="L146" s="94"/>
      <c r="M146" s="94"/>
      <c r="N146" s="91"/>
      <c r="O146" s="94"/>
      <c r="P146" s="95"/>
    </row>
    <row r="147" spans="1:16" x14ac:dyDescent="0.35">
      <c r="A147" s="145">
        <v>118</v>
      </c>
      <c r="B147" s="50"/>
      <c r="C147" s="92"/>
      <c r="D147" s="106" t="str">
        <f t="shared" si="3"/>
        <v/>
      </c>
      <c r="E147" s="91"/>
      <c r="F147" s="91"/>
      <c r="G147" s="91"/>
      <c r="H147" s="91"/>
      <c r="I147" s="9"/>
      <c r="J147" s="9"/>
      <c r="K147" s="10"/>
      <c r="L147" s="94"/>
      <c r="M147" s="94"/>
      <c r="N147" s="91"/>
      <c r="O147" s="94"/>
      <c r="P147" s="95"/>
    </row>
    <row r="148" spans="1:16" x14ac:dyDescent="0.35">
      <c r="A148" s="145">
        <v>119</v>
      </c>
      <c r="B148" s="50"/>
      <c r="C148" s="92"/>
      <c r="D148" s="106" t="str">
        <f t="shared" si="3"/>
        <v/>
      </c>
      <c r="E148" s="91"/>
      <c r="F148" s="91"/>
      <c r="G148" s="91"/>
      <c r="H148" s="91"/>
      <c r="I148" s="9"/>
      <c r="J148" s="9"/>
      <c r="K148" s="10"/>
      <c r="L148" s="94"/>
      <c r="M148" s="94"/>
      <c r="N148" s="91"/>
      <c r="O148" s="94"/>
      <c r="P148" s="95"/>
    </row>
    <row r="149" spans="1:16" x14ac:dyDescent="0.35">
      <c r="A149" s="145">
        <v>120</v>
      </c>
      <c r="B149" s="50"/>
      <c r="C149" s="92"/>
      <c r="D149" s="106" t="str">
        <f t="shared" si="3"/>
        <v/>
      </c>
      <c r="E149" s="91"/>
      <c r="F149" s="91"/>
      <c r="G149" s="91"/>
      <c r="H149" s="91"/>
      <c r="I149" s="9"/>
      <c r="J149" s="9"/>
      <c r="K149" s="10"/>
      <c r="L149" s="94"/>
      <c r="M149" s="94"/>
      <c r="N149" s="91"/>
      <c r="O149" s="94"/>
      <c r="P149" s="95"/>
    </row>
    <row r="150" spans="1:16" x14ac:dyDescent="0.35">
      <c r="A150" s="145">
        <v>121</v>
      </c>
      <c r="B150" s="50"/>
      <c r="C150" s="92"/>
      <c r="D150" s="106" t="str">
        <f t="shared" si="3"/>
        <v/>
      </c>
      <c r="E150" s="91"/>
      <c r="F150" s="91"/>
      <c r="G150" s="91"/>
      <c r="H150" s="91"/>
      <c r="I150" s="9"/>
      <c r="J150" s="9"/>
      <c r="K150" s="10"/>
      <c r="L150" s="94"/>
      <c r="M150" s="94"/>
      <c r="N150" s="91"/>
      <c r="O150" s="94"/>
      <c r="P150" s="95"/>
    </row>
    <row r="151" spans="1:16" x14ac:dyDescent="0.35">
      <c r="A151" s="145">
        <v>122</v>
      </c>
      <c r="B151" s="50"/>
      <c r="C151" s="92"/>
      <c r="D151" s="106" t="str">
        <f t="shared" si="3"/>
        <v/>
      </c>
      <c r="E151" s="91"/>
      <c r="F151" s="91"/>
      <c r="G151" s="91"/>
      <c r="H151" s="91"/>
      <c r="I151" s="9"/>
      <c r="J151" s="9"/>
      <c r="K151" s="10"/>
      <c r="L151" s="94"/>
      <c r="M151" s="94"/>
      <c r="N151" s="91"/>
      <c r="O151" s="94"/>
      <c r="P151" s="95"/>
    </row>
    <row r="152" spans="1:16" x14ac:dyDescent="0.35">
      <c r="A152" s="145">
        <v>123</v>
      </c>
      <c r="B152" s="50"/>
      <c r="C152" s="92"/>
      <c r="D152" s="106" t="str">
        <f t="shared" si="3"/>
        <v/>
      </c>
      <c r="E152" s="91"/>
      <c r="F152" s="91"/>
      <c r="G152" s="91"/>
      <c r="H152" s="91"/>
      <c r="I152" s="9"/>
      <c r="J152" s="9"/>
      <c r="K152" s="10"/>
      <c r="L152" s="94"/>
      <c r="M152" s="94"/>
      <c r="N152" s="91"/>
      <c r="O152" s="94"/>
      <c r="P152" s="95"/>
    </row>
    <row r="153" spans="1:16" x14ac:dyDescent="0.35">
      <c r="A153" s="145">
        <v>124</v>
      </c>
      <c r="B153" s="50"/>
      <c r="C153" s="92"/>
      <c r="D153" s="106" t="str">
        <f t="shared" si="3"/>
        <v/>
      </c>
      <c r="E153" s="91"/>
      <c r="F153" s="91"/>
      <c r="G153" s="91"/>
      <c r="H153" s="91"/>
      <c r="I153" s="9"/>
      <c r="J153" s="9"/>
      <c r="K153" s="10"/>
      <c r="L153" s="94"/>
      <c r="M153" s="94"/>
      <c r="N153" s="91"/>
      <c r="O153" s="94"/>
      <c r="P153" s="95"/>
    </row>
    <row r="154" spans="1:16" x14ac:dyDescent="0.35">
      <c r="A154" s="145">
        <v>125</v>
      </c>
      <c r="B154" s="50"/>
      <c r="C154" s="92"/>
      <c r="D154" s="106" t="str">
        <f t="shared" si="3"/>
        <v/>
      </c>
      <c r="E154" s="91"/>
      <c r="F154" s="91"/>
      <c r="G154" s="91"/>
      <c r="H154" s="91"/>
      <c r="I154" s="9"/>
      <c r="J154" s="9"/>
      <c r="K154" s="10"/>
      <c r="L154" s="94"/>
      <c r="M154" s="94"/>
      <c r="N154" s="91"/>
      <c r="O154" s="94"/>
      <c r="P154" s="95"/>
    </row>
    <row r="155" spans="1:16" x14ac:dyDescent="0.35">
      <c r="A155" s="145">
        <v>126</v>
      </c>
      <c r="B155" s="50"/>
      <c r="C155" s="92"/>
      <c r="D155" s="106" t="str">
        <f t="shared" si="3"/>
        <v/>
      </c>
      <c r="E155" s="91"/>
      <c r="F155" s="91"/>
      <c r="G155" s="91"/>
      <c r="H155" s="91"/>
      <c r="I155" s="9"/>
      <c r="J155" s="9"/>
      <c r="K155" s="10"/>
      <c r="L155" s="94"/>
      <c r="M155" s="94"/>
      <c r="N155" s="91"/>
      <c r="O155" s="94"/>
      <c r="P155" s="95"/>
    </row>
    <row r="156" spans="1:16" x14ac:dyDescent="0.35">
      <c r="A156" s="145">
        <v>127</v>
      </c>
      <c r="B156" s="50"/>
      <c r="C156" s="92"/>
      <c r="D156" s="106" t="str">
        <f t="shared" si="3"/>
        <v/>
      </c>
      <c r="E156" s="91"/>
      <c r="F156" s="91"/>
      <c r="G156" s="91"/>
      <c r="H156" s="91"/>
      <c r="I156" s="9"/>
      <c r="J156" s="9"/>
      <c r="K156" s="10"/>
      <c r="L156" s="94"/>
      <c r="M156" s="94"/>
      <c r="N156" s="91"/>
      <c r="O156" s="94"/>
      <c r="P156" s="95"/>
    </row>
    <row r="157" spans="1:16" x14ac:dyDescent="0.35">
      <c r="A157" s="145">
        <v>128</v>
      </c>
      <c r="B157" s="50"/>
      <c r="C157" s="92"/>
      <c r="D157" s="106" t="str">
        <f t="shared" si="3"/>
        <v/>
      </c>
      <c r="E157" s="91"/>
      <c r="F157" s="91"/>
      <c r="G157" s="91"/>
      <c r="H157" s="91"/>
      <c r="I157" s="9"/>
      <c r="J157" s="9"/>
      <c r="K157" s="10"/>
      <c r="L157" s="94"/>
      <c r="M157" s="94"/>
      <c r="N157" s="91"/>
      <c r="O157" s="94"/>
      <c r="P157" s="95"/>
    </row>
    <row r="158" spans="1:16" x14ac:dyDescent="0.35">
      <c r="A158" s="145">
        <v>129</v>
      </c>
      <c r="B158" s="50"/>
      <c r="C158" s="92"/>
      <c r="D158" s="106" t="str">
        <f t="shared" si="3"/>
        <v/>
      </c>
      <c r="E158" s="91"/>
      <c r="F158" s="91"/>
      <c r="G158" s="91"/>
      <c r="H158" s="91"/>
      <c r="I158" s="9"/>
      <c r="J158" s="9"/>
      <c r="K158" s="10"/>
      <c r="L158" s="94"/>
      <c r="M158" s="94"/>
      <c r="N158" s="91"/>
      <c r="O158" s="94"/>
      <c r="P158" s="95"/>
    </row>
    <row r="159" spans="1:16" x14ac:dyDescent="0.35">
      <c r="A159" s="145">
        <v>130</v>
      </c>
      <c r="B159" s="50"/>
      <c r="C159" s="92"/>
      <c r="D159" s="106" t="str">
        <f t="shared" si="3"/>
        <v/>
      </c>
      <c r="E159" s="91"/>
      <c r="F159" s="91"/>
      <c r="G159" s="91"/>
      <c r="H159" s="91"/>
      <c r="I159" s="9"/>
      <c r="J159" s="9"/>
      <c r="K159" s="10"/>
      <c r="L159" s="94"/>
      <c r="M159" s="94"/>
      <c r="N159" s="91"/>
      <c r="O159" s="94"/>
      <c r="P159" s="95"/>
    </row>
    <row r="160" spans="1:16" x14ac:dyDescent="0.35">
      <c r="A160" s="145">
        <v>131</v>
      </c>
      <c r="B160" s="50"/>
      <c r="C160" s="92"/>
      <c r="D160" s="106" t="str">
        <f t="shared" si="3"/>
        <v/>
      </c>
      <c r="E160" s="91"/>
      <c r="F160" s="91"/>
      <c r="G160" s="91"/>
      <c r="H160" s="91"/>
      <c r="I160" s="9"/>
      <c r="J160" s="9"/>
      <c r="K160" s="10"/>
      <c r="L160" s="94"/>
      <c r="M160" s="94"/>
      <c r="N160" s="91"/>
      <c r="O160" s="94"/>
      <c r="P160" s="95"/>
    </row>
    <row r="161" spans="1:16" x14ac:dyDescent="0.35">
      <c r="A161" s="145">
        <v>132</v>
      </c>
      <c r="B161" s="50"/>
      <c r="C161" s="92"/>
      <c r="D161" s="106" t="str">
        <f t="shared" si="3"/>
        <v/>
      </c>
      <c r="E161" s="91"/>
      <c r="F161" s="91"/>
      <c r="G161" s="91"/>
      <c r="H161" s="91"/>
      <c r="I161" s="9"/>
      <c r="J161" s="9"/>
      <c r="K161" s="10"/>
      <c r="L161" s="94"/>
      <c r="M161" s="94"/>
      <c r="N161" s="91"/>
      <c r="O161" s="94"/>
      <c r="P161" s="95"/>
    </row>
    <row r="162" spans="1:16" x14ac:dyDescent="0.35">
      <c r="A162" s="145">
        <v>133</v>
      </c>
      <c r="B162" s="50"/>
      <c r="C162" s="92"/>
      <c r="D162" s="106" t="str">
        <f t="shared" si="3"/>
        <v/>
      </c>
      <c r="E162" s="91"/>
      <c r="F162" s="91"/>
      <c r="G162" s="91"/>
      <c r="H162" s="91"/>
      <c r="I162" s="9"/>
      <c r="J162" s="9"/>
      <c r="K162" s="10"/>
      <c r="L162" s="94"/>
      <c r="M162" s="94"/>
      <c r="N162" s="91"/>
      <c r="O162" s="94"/>
      <c r="P162" s="95"/>
    </row>
    <row r="163" spans="1:16" x14ac:dyDescent="0.35">
      <c r="A163" s="145">
        <v>134</v>
      </c>
      <c r="B163" s="50"/>
      <c r="C163" s="92"/>
      <c r="D163" s="106" t="str">
        <f t="shared" si="3"/>
        <v/>
      </c>
      <c r="E163" s="91"/>
      <c r="F163" s="91"/>
      <c r="G163" s="91"/>
      <c r="H163" s="91"/>
      <c r="I163" s="9"/>
      <c r="J163" s="9"/>
      <c r="K163" s="10"/>
      <c r="L163" s="94"/>
      <c r="M163" s="94"/>
      <c r="N163" s="91"/>
      <c r="O163" s="94"/>
      <c r="P163" s="95"/>
    </row>
    <row r="164" spans="1:16" x14ac:dyDescent="0.35">
      <c r="A164" s="145">
        <v>135</v>
      </c>
      <c r="B164" s="50"/>
      <c r="C164" s="92"/>
      <c r="D164" s="106" t="str">
        <f t="shared" si="3"/>
        <v/>
      </c>
      <c r="E164" s="91"/>
      <c r="F164" s="91"/>
      <c r="G164" s="91"/>
      <c r="H164" s="91"/>
      <c r="I164" s="9"/>
      <c r="J164" s="9"/>
      <c r="K164" s="10"/>
      <c r="L164" s="94"/>
      <c r="M164" s="94"/>
      <c r="N164" s="91"/>
      <c r="O164" s="94"/>
      <c r="P164" s="95"/>
    </row>
    <row r="165" spans="1:16" x14ac:dyDescent="0.35">
      <c r="A165" s="145">
        <v>136</v>
      </c>
      <c r="B165" s="50"/>
      <c r="C165" s="92"/>
      <c r="D165" s="106" t="str">
        <f t="shared" si="3"/>
        <v/>
      </c>
      <c r="E165" s="91"/>
      <c r="F165" s="91"/>
      <c r="G165" s="91"/>
      <c r="H165" s="91"/>
      <c r="I165" s="9"/>
      <c r="J165" s="9"/>
      <c r="K165" s="10"/>
      <c r="L165" s="94"/>
      <c r="M165" s="94"/>
      <c r="N165" s="91"/>
      <c r="O165" s="94"/>
      <c r="P165" s="95"/>
    </row>
    <row r="166" spans="1:16" x14ac:dyDescent="0.35">
      <c r="A166" s="145">
        <v>137</v>
      </c>
      <c r="B166" s="50"/>
      <c r="C166" s="92"/>
      <c r="D166" s="106" t="str">
        <f t="shared" si="3"/>
        <v/>
      </c>
      <c r="E166" s="91"/>
      <c r="F166" s="91"/>
      <c r="G166" s="91"/>
      <c r="H166" s="91"/>
      <c r="I166" s="9"/>
      <c r="J166" s="9"/>
      <c r="K166" s="10"/>
      <c r="L166" s="94"/>
      <c r="M166" s="94"/>
      <c r="N166" s="91"/>
      <c r="O166" s="94"/>
      <c r="P166" s="95"/>
    </row>
    <row r="167" spans="1:16" x14ac:dyDescent="0.35">
      <c r="A167" s="145">
        <v>138</v>
      </c>
      <c r="B167" s="50"/>
      <c r="C167" s="92"/>
      <c r="D167" s="106" t="str">
        <f t="shared" si="3"/>
        <v/>
      </c>
      <c r="E167" s="91"/>
      <c r="F167" s="91"/>
      <c r="G167" s="91"/>
      <c r="H167" s="91"/>
      <c r="I167" s="9"/>
      <c r="J167" s="9"/>
      <c r="K167" s="10"/>
      <c r="L167" s="94"/>
      <c r="M167" s="94"/>
      <c r="N167" s="91"/>
      <c r="O167" s="94"/>
      <c r="P167" s="95"/>
    </row>
    <row r="168" spans="1:16" x14ac:dyDescent="0.35">
      <c r="A168" s="145">
        <v>139</v>
      </c>
      <c r="B168" s="50"/>
      <c r="C168" s="92"/>
      <c r="D168" s="106" t="str">
        <f t="shared" si="3"/>
        <v/>
      </c>
      <c r="E168" s="91"/>
      <c r="F168" s="91"/>
      <c r="G168" s="91"/>
      <c r="H168" s="91"/>
      <c r="I168" s="9"/>
      <c r="J168" s="9"/>
      <c r="K168" s="10"/>
      <c r="L168" s="94"/>
      <c r="M168" s="94"/>
      <c r="N168" s="91"/>
      <c r="O168" s="94"/>
      <c r="P168" s="95"/>
    </row>
    <row r="169" spans="1:16" x14ac:dyDescent="0.35">
      <c r="A169" s="145">
        <v>140</v>
      </c>
      <c r="B169" s="50"/>
      <c r="C169" s="92"/>
      <c r="D169" s="106" t="str">
        <f t="shared" si="3"/>
        <v/>
      </c>
      <c r="E169" s="91"/>
      <c r="F169" s="91"/>
      <c r="G169" s="91"/>
      <c r="H169" s="91"/>
      <c r="I169" s="9"/>
      <c r="J169" s="9"/>
      <c r="K169" s="10"/>
      <c r="L169" s="94"/>
      <c r="M169" s="94"/>
      <c r="N169" s="91"/>
      <c r="O169" s="94"/>
      <c r="P169" s="95"/>
    </row>
    <row r="170" spans="1:16" x14ac:dyDescent="0.35">
      <c r="A170" s="145">
        <v>141</v>
      </c>
      <c r="B170" s="50"/>
      <c r="C170" s="92"/>
      <c r="D170" s="106" t="str">
        <f t="shared" si="3"/>
        <v/>
      </c>
      <c r="E170" s="91"/>
      <c r="F170" s="91"/>
      <c r="G170" s="91"/>
      <c r="H170" s="91"/>
      <c r="I170" s="9"/>
      <c r="J170" s="9"/>
      <c r="K170" s="10"/>
      <c r="L170" s="94"/>
      <c r="M170" s="94"/>
      <c r="N170" s="91"/>
      <c r="O170" s="94"/>
      <c r="P170" s="95"/>
    </row>
    <row r="171" spans="1:16" x14ac:dyDescent="0.35">
      <c r="A171" s="145">
        <v>142</v>
      </c>
      <c r="B171" s="50"/>
      <c r="C171" s="92"/>
      <c r="D171" s="106" t="str">
        <f t="shared" si="3"/>
        <v/>
      </c>
      <c r="E171" s="91"/>
      <c r="F171" s="91"/>
      <c r="G171" s="91"/>
      <c r="H171" s="91"/>
      <c r="I171" s="9"/>
      <c r="J171" s="9"/>
      <c r="K171" s="10"/>
      <c r="L171" s="94"/>
      <c r="M171" s="94"/>
      <c r="N171" s="91"/>
      <c r="O171" s="94"/>
      <c r="P171" s="95"/>
    </row>
    <row r="172" spans="1:16" x14ac:dyDescent="0.35">
      <c r="A172" s="145">
        <v>143</v>
      </c>
      <c r="B172" s="50"/>
      <c r="C172" s="92"/>
      <c r="D172" s="106" t="str">
        <f t="shared" si="3"/>
        <v/>
      </c>
      <c r="E172" s="91"/>
      <c r="F172" s="91"/>
      <c r="G172" s="91"/>
      <c r="H172" s="91"/>
      <c r="I172" s="9"/>
      <c r="J172" s="9"/>
      <c r="K172" s="10"/>
      <c r="L172" s="94"/>
      <c r="M172" s="94"/>
      <c r="N172" s="91"/>
      <c r="O172" s="94"/>
      <c r="P172" s="95"/>
    </row>
    <row r="173" spans="1:16" x14ac:dyDescent="0.35">
      <c r="A173" s="145">
        <v>144</v>
      </c>
      <c r="B173" s="50"/>
      <c r="C173" s="92"/>
      <c r="D173" s="106" t="str">
        <f t="shared" si="3"/>
        <v/>
      </c>
      <c r="E173" s="91"/>
      <c r="F173" s="91"/>
      <c r="G173" s="91"/>
      <c r="H173" s="91"/>
      <c r="I173" s="9"/>
      <c r="J173" s="9"/>
      <c r="K173" s="10"/>
      <c r="L173" s="94"/>
      <c r="M173" s="94"/>
      <c r="N173" s="91"/>
      <c r="O173" s="94"/>
      <c r="P173" s="95"/>
    </row>
    <row r="174" spans="1:16" x14ac:dyDescent="0.35">
      <c r="A174" s="145">
        <v>145</v>
      </c>
      <c r="B174" s="50"/>
      <c r="C174" s="92"/>
      <c r="D174" s="106" t="str">
        <f t="shared" si="3"/>
        <v/>
      </c>
      <c r="E174" s="91"/>
      <c r="F174" s="91"/>
      <c r="G174" s="91"/>
      <c r="H174" s="91"/>
      <c r="I174" s="9"/>
      <c r="J174" s="9"/>
      <c r="K174" s="10"/>
      <c r="L174" s="94"/>
      <c r="M174" s="94"/>
      <c r="N174" s="91"/>
      <c r="O174" s="94"/>
      <c r="P174" s="95"/>
    </row>
    <row r="175" spans="1:16" x14ac:dyDescent="0.35">
      <c r="A175" s="145">
        <v>146</v>
      </c>
      <c r="B175" s="50"/>
      <c r="C175" s="92"/>
      <c r="D175" s="106" t="str">
        <f t="shared" si="3"/>
        <v/>
      </c>
      <c r="E175" s="91"/>
      <c r="F175" s="91"/>
      <c r="G175" s="91"/>
      <c r="H175" s="91"/>
      <c r="I175" s="9"/>
      <c r="J175" s="9"/>
      <c r="K175" s="10"/>
      <c r="L175" s="94"/>
      <c r="M175" s="94"/>
      <c r="N175" s="91"/>
      <c r="O175" s="94"/>
      <c r="P175" s="95"/>
    </row>
    <row r="176" spans="1:16" x14ac:dyDescent="0.35">
      <c r="A176" s="145">
        <v>147</v>
      </c>
      <c r="B176" s="50"/>
      <c r="C176" s="92"/>
      <c r="D176" s="106" t="str">
        <f t="shared" si="3"/>
        <v/>
      </c>
      <c r="E176" s="91"/>
      <c r="F176" s="91"/>
      <c r="G176" s="91"/>
      <c r="H176" s="91"/>
      <c r="I176" s="9"/>
      <c r="J176" s="9"/>
      <c r="K176" s="10"/>
      <c r="L176" s="94"/>
      <c r="M176" s="94"/>
      <c r="N176" s="91"/>
      <c r="O176" s="94"/>
      <c r="P176" s="95"/>
    </row>
    <row r="177" spans="1:16" x14ac:dyDescent="0.35">
      <c r="A177" s="145">
        <v>148</v>
      </c>
      <c r="B177" s="50"/>
      <c r="C177" s="92"/>
      <c r="D177" s="106" t="str">
        <f t="shared" si="3"/>
        <v/>
      </c>
      <c r="E177" s="91"/>
      <c r="F177" s="91"/>
      <c r="G177" s="91"/>
      <c r="H177" s="91"/>
      <c r="I177" s="9"/>
      <c r="J177" s="9"/>
      <c r="K177" s="10"/>
      <c r="L177" s="94"/>
      <c r="M177" s="94"/>
      <c r="N177" s="91"/>
      <c r="O177" s="94"/>
      <c r="P177" s="95"/>
    </row>
    <row r="178" spans="1:16" x14ac:dyDescent="0.35">
      <c r="A178" s="145">
        <v>149</v>
      </c>
      <c r="B178" s="50"/>
      <c r="C178" s="92"/>
      <c r="D178" s="106" t="str">
        <f t="shared" si="3"/>
        <v/>
      </c>
      <c r="E178" s="91"/>
      <c r="F178" s="91"/>
      <c r="G178" s="91"/>
      <c r="H178" s="91"/>
      <c r="I178" s="9"/>
      <c r="J178" s="9"/>
      <c r="K178" s="10"/>
      <c r="L178" s="94"/>
      <c r="M178" s="94"/>
      <c r="N178" s="91"/>
      <c r="O178" s="94"/>
      <c r="P178" s="95"/>
    </row>
    <row r="179" spans="1:16" x14ac:dyDescent="0.35">
      <c r="A179" s="145">
        <v>150</v>
      </c>
      <c r="B179" s="50"/>
      <c r="C179" s="92"/>
      <c r="D179" s="106" t="str">
        <f t="shared" si="3"/>
        <v/>
      </c>
      <c r="E179" s="91"/>
      <c r="F179" s="91"/>
      <c r="G179" s="91"/>
      <c r="H179" s="91"/>
      <c r="I179" s="9"/>
      <c r="J179" s="9"/>
      <c r="K179" s="10"/>
      <c r="L179" s="94"/>
      <c r="M179" s="94"/>
      <c r="N179" s="91"/>
      <c r="O179" s="94"/>
      <c r="P179" s="95"/>
    </row>
    <row r="180" spans="1:16" x14ac:dyDescent="0.35">
      <c r="A180" s="145">
        <v>151</v>
      </c>
      <c r="B180" s="50"/>
      <c r="C180" s="92"/>
      <c r="D180" s="106" t="str">
        <f t="shared" si="3"/>
        <v/>
      </c>
      <c r="E180" s="91"/>
      <c r="F180" s="91"/>
      <c r="G180" s="91"/>
      <c r="H180" s="91"/>
      <c r="I180" s="9"/>
      <c r="J180" s="9"/>
      <c r="K180" s="10"/>
      <c r="L180" s="94"/>
      <c r="M180" s="94"/>
      <c r="N180" s="91"/>
      <c r="O180" s="94"/>
      <c r="P180" s="95"/>
    </row>
    <row r="181" spans="1:16" x14ac:dyDescent="0.35">
      <c r="A181" s="145">
        <v>152</v>
      </c>
      <c r="B181" s="50"/>
      <c r="C181" s="92"/>
      <c r="D181" s="106" t="str">
        <f t="shared" si="3"/>
        <v/>
      </c>
      <c r="E181" s="91"/>
      <c r="F181" s="91"/>
      <c r="G181" s="91"/>
      <c r="H181" s="91"/>
      <c r="I181" s="9"/>
      <c r="J181" s="9"/>
      <c r="K181" s="10"/>
      <c r="L181" s="94"/>
      <c r="M181" s="94"/>
      <c r="N181" s="91"/>
      <c r="O181" s="94"/>
      <c r="P181" s="95"/>
    </row>
    <row r="182" spans="1:16" x14ac:dyDescent="0.35">
      <c r="A182" s="145">
        <v>153</v>
      </c>
      <c r="B182" s="50"/>
      <c r="C182" s="92"/>
      <c r="D182" s="106" t="str">
        <f t="shared" si="3"/>
        <v/>
      </c>
      <c r="E182" s="91"/>
      <c r="F182" s="91"/>
      <c r="G182" s="91"/>
      <c r="H182" s="91"/>
      <c r="I182" s="9"/>
      <c r="J182" s="9"/>
      <c r="K182" s="10"/>
      <c r="L182" s="94"/>
      <c r="M182" s="94"/>
      <c r="N182" s="91"/>
      <c r="O182" s="94"/>
      <c r="P182" s="95"/>
    </row>
    <row r="183" spans="1:16" x14ac:dyDescent="0.35">
      <c r="A183" s="145">
        <v>154</v>
      </c>
      <c r="B183" s="50"/>
      <c r="C183" s="92"/>
      <c r="D183" s="106" t="str">
        <f t="shared" si="3"/>
        <v/>
      </c>
      <c r="E183" s="91"/>
      <c r="F183" s="91"/>
      <c r="G183" s="91"/>
      <c r="H183" s="91"/>
      <c r="I183" s="9"/>
      <c r="J183" s="9"/>
      <c r="K183" s="10"/>
      <c r="L183" s="94"/>
      <c r="M183" s="94"/>
      <c r="N183" s="91"/>
      <c r="O183" s="94"/>
      <c r="P183" s="95"/>
    </row>
    <row r="184" spans="1:16" x14ac:dyDescent="0.35">
      <c r="A184" s="145">
        <v>155</v>
      </c>
      <c r="B184" s="50"/>
      <c r="C184" s="92"/>
      <c r="D184" s="106" t="str">
        <f t="shared" si="3"/>
        <v/>
      </c>
      <c r="E184" s="91"/>
      <c r="F184" s="91"/>
      <c r="G184" s="91"/>
      <c r="H184" s="91"/>
      <c r="I184" s="9"/>
      <c r="J184" s="9"/>
      <c r="K184" s="10"/>
      <c r="L184" s="94"/>
      <c r="M184" s="94"/>
      <c r="N184" s="91"/>
      <c r="O184" s="94"/>
      <c r="P184" s="95"/>
    </row>
    <row r="185" spans="1:16" x14ac:dyDescent="0.35">
      <c r="A185" s="145">
        <v>156</v>
      </c>
      <c r="B185" s="50"/>
      <c r="C185" s="92"/>
      <c r="D185" s="106" t="str">
        <f t="shared" si="3"/>
        <v/>
      </c>
      <c r="E185" s="91"/>
      <c r="F185" s="91"/>
      <c r="G185" s="91"/>
      <c r="H185" s="91"/>
      <c r="I185" s="9"/>
      <c r="J185" s="9"/>
      <c r="K185" s="10"/>
      <c r="L185" s="94"/>
      <c r="M185" s="94"/>
      <c r="N185" s="91"/>
      <c r="O185" s="94"/>
      <c r="P185" s="95"/>
    </row>
    <row r="186" spans="1:16" x14ac:dyDescent="0.35">
      <c r="A186" s="145">
        <v>157</v>
      </c>
      <c r="B186" s="50"/>
      <c r="C186" s="92"/>
      <c r="D186" s="106" t="str">
        <f t="shared" si="3"/>
        <v/>
      </c>
      <c r="E186" s="91"/>
      <c r="F186" s="91"/>
      <c r="G186" s="91"/>
      <c r="H186" s="91"/>
      <c r="I186" s="9"/>
      <c r="J186" s="9"/>
      <c r="K186" s="10"/>
      <c r="L186" s="94"/>
      <c r="M186" s="94"/>
      <c r="N186" s="91"/>
      <c r="O186" s="94"/>
      <c r="P186" s="95"/>
    </row>
    <row r="187" spans="1:16" x14ac:dyDescent="0.35">
      <c r="A187" s="145">
        <v>158</v>
      </c>
      <c r="B187" s="50"/>
      <c r="C187" s="92"/>
      <c r="D187" s="106" t="str">
        <f t="shared" si="3"/>
        <v/>
      </c>
      <c r="E187" s="91"/>
      <c r="F187" s="91"/>
      <c r="G187" s="91"/>
      <c r="H187" s="91"/>
      <c r="I187" s="9"/>
      <c r="J187" s="9"/>
      <c r="K187" s="10"/>
      <c r="L187" s="94"/>
      <c r="M187" s="94"/>
      <c r="N187" s="91"/>
      <c r="O187" s="94"/>
      <c r="P187" s="95"/>
    </row>
    <row r="188" spans="1:16" x14ac:dyDescent="0.35">
      <c r="A188" s="145">
        <v>159</v>
      </c>
      <c r="B188" s="50"/>
      <c r="C188" s="92"/>
      <c r="D188" s="106" t="str">
        <f t="shared" si="3"/>
        <v/>
      </c>
      <c r="E188" s="91"/>
      <c r="F188" s="91"/>
      <c r="G188" s="91"/>
      <c r="H188" s="91"/>
      <c r="I188" s="9"/>
      <c r="J188" s="9"/>
      <c r="K188" s="10"/>
      <c r="L188" s="94"/>
      <c r="M188" s="94"/>
      <c r="N188" s="91"/>
      <c r="O188" s="94"/>
      <c r="P188" s="95"/>
    </row>
    <row r="189" spans="1:16" x14ac:dyDescent="0.35">
      <c r="A189" s="145">
        <v>160</v>
      </c>
      <c r="B189" s="50"/>
      <c r="C189" s="92"/>
      <c r="D189" s="106" t="str">
        <f t="shared" si="3"/>
        <v/>
      </c>
      <c r="E189" s="91"/>
      <c r="F189" s="91"/>
      <c r="G189" s="91"/>
      <c r="H189" s="91"/>
      <c r="I189" s="9"/>
      <c r="J189" s="9"/>
      <c r="K189" s="10"/>
      <c r="L189" s="94"/>
      <c r="M189" s="94"/>
      <c r="N189" s="91"/>
      <c r="O189" s="94"/>
      <c r="P189" s="95"/>
    </row>
    <row r="190" spans="1:16" x14ac:dyDescent="0.35">
      <c r="A190" s="145">
        <v>161</v>
      </c>
      <c r="B190" s="50"/>
      <c r="C190" s="92"/>
      <c r="D190" s="106" t="str">
        <f t="shared" si="3"/>
        <v/>
      </c>
      <c r="E190" s="91"/>
      <c r="F190" s="91"/>
      <c r="G190" s="91"/>
      <c r="H190" s="91"/>
      <c r="I190" s="9"/>
      <c r="J190" s="9"/>
      <c r="K190" s="10"/>
      <c r="L190" s="94"/>
      <c r="M190" s="94"/>
      <c r="N190" s="91"/>
      <c r="O190" s="94"/>
      <c r="P190" s="95"/>
    </row>
    <row r="191" spans="1:16" x14ac:dyDescent="0.35">
      <c r="A191" s="145">
        <v>162</v>
      </c>
      <c r="B191" s="50"/>
      <c r="C191" s="92"/>
      <c r="D191" s="106" t="str">
        <f t="shared" si="3"/>
        <v/>
      </c>
      <c r="E191" s="91"/>
      <c r="F191" s="91"/>
      <c r="G191" s="91"/>
      <c r="H191" s="91"/>
      <c r="I191" s="9"/>
      <c r="J191" s="9"/>
      <c r="K191" s="10"/>
      <c r="L191" s="94"/>
      <c r="M191" s="94"/>
      <c r="N191" s="91"/>
      <c r="O191" s="94"/>
      <c r="P191" s="95"/>
    </row>
    <row r="192" spans="1:16" x14ac:dyDescent="0.35">
      <c r="A192" s="145">
        <v>163</v>
      </c>
      <c r="B192" s="50"/>
      <c r="C192" s="92"/>
      <c r="D192" s="106" t="str">
        <f t="shared" si="3"/>
        <v/>
      </c>
      <c r="E192" s="91"/>
      <c r="F192" s="91"/>
      <c r="G192" s="91"/>
      <c r="H192" s="91"/>
      <c r="I192" s="9"/>
      <c r="J192" s="9"/>
      <c r="K192" s="10"/>
      <c r="L192" s="94"/>
      <c r="M192" s="94"/>
      <c r="N192" s="91"/>
      <c r="O192" s="94"/>
      <c r="P192" s="95"/>
    </row>
    <row r="193" spans="1:16" x14ac:dyDescent="0.35">
      <c r="A193" s="145">
        <v>164</v>
      </c>
      <c r="B193" s="50"/>
      <c r="C193" s="92"/>
      <c r="D193" s="106" t="str">
        <f t="shared" si="3"/>
        <v/>
      </c>
      <c r="E193" s="91"/>
      <c r="F193" s="91"/>
      <c r="G193" s="91"/>
      <c r="H193" s="91"/>
      <c r="I193" s="9"/>
      <c r="J193" s="9"/>
      <c r="K193" s="10"/>
      <c r="L193" s="94"/>
      <c r="M193" s="94"/>
      <c r="N193" s="91"/>
      <c r="O193" s="94"/>
      <c r="P193" s="95"/>
    </row>
    <row r="194" spans="1:16" x14ac:dyDescent="0.35">
      <c r="A194" s="145">
        <v>165</v>
      </c>
      <c r="B194" s="50"/>
      <c r="C194" s="92"/>
      <c r="D194" s="106" t="str">
        <f t="shared" ref="D194:D229" si="4">IFERROR(IF(B194="Search Extended List",INDEX(CASRN,MATCH(C194,FGHG_List_Long,0)),INDEX(CASRN,MATCH(B194:B233,FGHG_List_Long,0))),"")</f>
        <v/>
      </c>
      <c r="E194" s="91"/>
      <c r="F194" s="91"/>
      <c r="G194" s="91"/>
      <c r="H194" s="91"/>
      <c r="I194" s="9"/>
      <c r="J194" s="9"/>
      <c r="K194" s="10"/>
      <c r="L194" s="94"/>
      <c r="M194" s="94"/>
      <c r="N194" s="91"/>
      <c r="O194" s="94"/>
      <c r="P194" s="95"/>
    </row>
    <row r="195" spans="1:16" x14ac:dyDescent="0.35">
      <c r="A195" s="145">
        <v>166</v>
      </c>
      <c r="B195" s="50"/>
      <c r="C195" s="92"/>
      <c r="D195" s="106" t="str">
        <f t="shared" si="4"/>
        <v/>
      </c>
      <c r="E195" s="91"/>
      <c r="F195" s="91"/>
      <c r="G195" s="91"/>
      <c r="H195" s="91"/>
      <c r="I195" s="9"/>
      <c r="J195" s="9"/>
      <c r="K195" s="10"/>
      <c r="L195" s="94"/>
      <c r="M195" s="94"/>
      <c r="N195" s="91"/>
      <c r="O195" s="94"/>
      <c r="P195" s="95"/>
    </row>
    <row r="196" spans="1:16" x14ac:dyDescent="0.35">
      <c r="A196" s="145">
        <v>167</v>
      </c>
      <c r="B196" s="50"/>
      <c r="C196" s="92"/>
      <c r="D196" s="106" t="str">
        <f t="shared" si="4"/>
        <v/>
      </c>
      <c r="E196" s="91"/>
      <c r="F196" s="91"/>
      <c r="G196" s="91"/>
      <c r="H196" s="91"/>
      <c r="I196" s="9"/>
      <c r="J196" s="9"/>
      <c r="K196" s="10"/>
      <c r="L196" s="94"/>
      <c r="M196" s="94"/>
      <c r="N196" s="91"/>
      <c r="O196" s="94"/>
      <c r="P196" s="95"/>
    </row>
    <row r="197" spans="1:16" x14ac:dyDescent="0.35">
      <c r="A197" s="145">
        <v>168</v>
      </c>
      <c r="B197" s="50"/>
      <c r="C197" s="92"/>
      <c r="D197" s="106" t="str">
        <f t="shared" si="4"/>
        <v/>
      </c>
      <c r="E197" s="91"/>
      <c r="F197" s="91"/>
      <c r="G197" s="91"/>
      <c r="H197" s="91"/>
      <c r="I197" s="9"/>
      <c r="J197" s="9"/>
      <c r="K197" s="10"/>
      <c r="L197" s="94"/>
      <c r="M197" s="94"/>
      <c r="N197" s="91"/>
      <c r="O197" s="94"/>
      <c r="P197" s="95"/>
    </row>
    <row r="198" spans="1:16" x14ac:dyDescent="0.35">
      <c r="A198" s="145">
        <v>169</v>
      </c>
      <c r="B198" s="50"/>
      <c r="C198" s="92"/>
      <c r="D198" s="106" t="str">
        <f t="shared" si="4"/>
        <v/>
      </c>
      <c r="E198" s="91"/>
      <c r="F198" s="91"/>
      <c r="G198" s="91"/>
      <c r="H198" s="91"/>
      <c r="I198" s="9"/>
      <c r="J198" s="9"/>
      <c r="K198" s="10"/>
      <c r="L198" s="94"/>
      <c r="M198" s="94"/>
      <c r="N198" s="91"/>
      <c r="O198" s="94"/>
      <c r="P198" s="95"/>
    </row>
    <row r="199" spans="1:16" x14ac:dyDescent="0.35">
      <c r="A199" s="145">
        <v>170</v>
      </c>
      <c r="B199" s="50"/>
      <c r="C199" s="92"/>
      <c r="D199" s="106" t="str">
        <f t="shared" si="4"/>
        <v/>
      </c>
      <c r="E199" s="91"/>
      <c r="F199" s="91"/>
      <c r="G199" s="91"/>
      <c r="H199" s="91"/>
      <c r="I199" s="9"/>
      <c r="J199" s="9"/>
      <c r="K199" s="10"/>
      <c r="L199" s="94"/>
      <c r="M199" s="94"/>
      <c r="N199" s="91"/>
      <c r="O199" s="94"/>
      <c r="P199" s="95"/>
    </row>
    <row r="200" spans="1:16" x14ac:dyDescent="0.35">
      <c r="A200" s="145">
        <v>171</v>
      </c>
      <c r="B200" s="50"/>
      <c r="C200" s="92"/>
      <c r="D200" s="106" t="str">
        <f t="shared" si="4"/>
        <v/>
      </c>
      <c r="E200" s="91"/>
      <c r="F200" s="91"/>
      <c r="G200" s="91"/>
      <c r="H200" s="91"/>
      <c r="I200" s="9"/>
      <c r="J200" s="9"/>
      <c r="K200" s="10"/>
      <c r="L200" s="94"/>
      <c r="M200" s="94"/>
      <c r="N200" s="91"/>
      <c r="O200" s="94"/>
      <c r="P200" s="95"/>
    </row>
    <row r="201" spans="1:16" x14ac:dyDescent="0.35">
      <c r="A201" s="145">
        <v>172</v>
      </c>
      <c r="B201" s="50"/>
      <c r="C201" s="92"/>
      <c r="D201" s="106" t="str">
        <f t="shared" si="4"/>
        <v/>
      </c>
      <c r="E201" s="91"/>
      <c r="F201" s="91"/>
      <c r="G201" s="91"/>
      <c r="H201" s="91"/>
      <c r="I201" s="9"/>
      <c r="J201" s="9"/>
      <c r="K201" s="10"/>
      <c r="L201" s="94"/>
      <c r="M201" s="94"/>
      <c r="N201" s="91"/>
      <c r="O201" s="94"/>
      <c r="P201" s="95"/>
    </row>
    <row r="202" spans="1:16" x14ac:dyDescent="0.35">
      <c r="A202" s="145">
        <v>173</v>
      </c>
      <c r="B202" s="50"/>
      <c r="C202" s="92"/>
      <c r="D202" s="106" t="str">
        <f t="shared" si="4"/>
        <v/>
      </c>
      <c r="E202" s="91"/>
      <c r="F202" s="91"/>
      <c r="G202" s="91"/>
      <c r="H202" s="91"/>
      <c r="I202" s="9"/>
      <c r="J202" s="9"/>
      <c r="K202" s="10"/>
      <c r="L202" s="94"/>
      <c r="M202" s="94"/>
      <c r="N202" s="91"/>
      <c r="O202" s="94"/>
      <c r="P202" s="95"/>
    </row>
    <row r="203" spans="1:16" x14ac:dyDescent="0.35">
      <c r="A203" s="145">
        <v>174</v>
      </c>
      <c r="B203" s="50"/>
      <c r="C203" s="92"/>
      <c r="D203" s="106" t="str">
        <f t="shared" si="4"/>
        <v/>
      </c>
      <c r="E203" s="91"/>
      <c r="F203" s="91"/>
      <c r="G203" s="91"/>
      <c r="H203" s="91"/>
      <c r="I203" s="9"/>
      <c r="J203" s="9"/>
      <c r="K203" s="10"/>
      <c r="L203" s="94"/>
      <c r="M203" s="94"/>
      <c r="N203" s="91"/>
      <c r="O203" s="94"/>
      <c r="P203" s="95"/>
    </row>
    <row r="204" spans="1:16" x14ac:dyDescent="0.35">
      <c r="A204" s="145">
        <v>175</v>
      </c>
      <c r="B204" s="50"/>
      <c r="C204" s="92"/>
      <c r="D204" s="106" t="str">
        <f t="shared" si="4"/>
        <v/>
      </c>
      <c r="E204" s="91"/>
      <c r="F204" s="91"/>
      <c r="G204" s="91"/>
      <c r="H204" s="91"/>
      <c r="I204" s="9"/>
      <c r="J204" s="9"/>
      <c r="K204" s="10"/>
      <c r="L204" s="94"/>
      <c r="M204" s="94"/>
      <c r="N204" s="91"/>
      <c r="O204" s="94"/>
      <c r="P204" s="95"/>
    </row>
    <row r="205" spans="1:16" x14ac:dyDescent="0.35">
      <c r="A205" s="145">
        <v>176</v>
      </c>
      <c r="B205" s="50"/>
      <c r="C205" s="92"/>
      <c r="D205" s="106" t="str">
        <f t="shared" si="4"/>
        <v/>
      </c>
      <c r="E205" s="91"/>
      <c r="F205" s="91"/>
      <c r="G205" s="91"/>
      <c r="H205" s="91"/>
      <c r="I205" s="9"/>
      <c r="J205" s="9"/>
      <c r="K205" s="10"/>
      <c r="L205" s="94"/>
      <c r="M205" s="94"/>
      <c r="N205" s="91"/>
      <c r="O205" s="94"/>
      <c r="P205" s="95"/>
    </row>
    <row r="206" spans="1:16" x14ac:dyDescent="0.35">
      <c r="A206" s="145">
        <v>177</v>
      </c>
      <c r="B206" s="50"/>
      <c r="C206" s="92"/>
      <c r="D206" s="106" t="str">
        <f t="shared" si="4"/>
        <v/>
      </c>
      <c r="E206" s="91"/>
      <c r="F206" s="91"/>
      <c r="G206" s="91"/>
      <c r="H206" s="91"/>
      <c r="I206" s="9"/>
      <c r="J206" s="9"/>
      <c r="K206" s="10"/>
      <c r="L206" s="94"/>
      <c r="M206" s="94"/>
      <c r="N206" s="91"/>
      <c r="O206" s="94"/>
      <c r="P206" s="95"/>
    </row>
    <row r="207" spans="1:16" x14ac:dyDescent="0.35">
      <c r="A207" s="145">
        <v>178</v>
      </c>
      <c r="B207" s="50"/>
      <c r="C207" s="92"/>
      <c r="D207" s="106" t="str">
        <f t="shared" si="4"/>
        <v/>
      </c>
      <c r="E207" s="91"/>
      <c r="F207" s="91"/>
      <c r="G207" s="91"/>
      <c r="H207" s="91"/>
      <c r="I207" s="9"/>
      <c r="J207" s="9"/>
      <c r="K207" s="10"/>
      <c r="L207" s="94"/>
      <c r="M207" s="94"/>
      <c r="N207" s="91"/>
      <c r="O207" s="94"/>
      <c r="P207" s="95"/>
    </row>
    <row r="208" spans="1:16" x14ac:dyDescent="0.35">
      <c r="A208" s="145">
        <v>179</v>
      </c>
      <c r="B208" s="50"/>
      <c r="C208" s="92"/>
      <c r="D208" s="106" t="str">
        <f t="shared" si="4"/>
        <v/>
      </c>
      <c r="E208" s="91"/>
      <c r="F208" s="91"/>
      <c r="G208" s="91"/>
      <c r="H208" s="91"/>
      <c r="I208" s="9"/>
      <c r="J208" s="9"/>
      <c r="K208" s="10"/>
      <c r="L208" s="94"/>
      <c r="M208" s="94"/>
      <c r="N208" s="91"/>
      <c r="O208" s="94"/>
      <c r="P208" s="95"/>
    </row>
    <row r="209" spans="1:16" x14ac:dyDescent="0.35">
      <c r="A209" s="145">
        <v>180</v>
      </c>
      <c r="B209" s="50"/>
      <c r="C209" s="92"/>
      <c r="D209" s="106" t="str">
        <f t="shared" si="4"/>
        <v/>
      </c>
      <c r="E209" s="91"/>
      <c r="F209" s="91"/>
      <c r="G209" s="91"/>
      <c r="H209" s="91"/>
      <c r="I209" s="9"/>
      <c r="J209" s="9"/>
      <c r="K209" s="10"/>
      <c r="L209" s="94"/>
      <c r="M209" s="94"/>
      <c r="N209" s="91"/>
      <c r="O209" s="94"/>
      <c r="P209" s="95"/>
    </row>
    <row r="210" spans="1:16" x14ac:dyDescent="0.35">
      <c r="A210" s="145">
        <v>181</v>
      </c>
      <c r="B210" s="50"/>
      <c r="C210" s="92"/>
      <c r="D210" s="106" t="str">
        <f t="shared" si="4"/>
        <v/>
      </c>
      <c r="E210" s="91"/>
      <c r="F210" s="91"/>
      <c r="G210" s="91"/>
      <c r="H210" s="91"/>
      <c r="I210" s="9"/>
      <c r="J210" s="9"/>
      <c r="K210" s="10"/>
      <c r="L210" s="94"/>
      <c r="M210" s="94"/>
      <c r="N210" s="91"/>
      <c r="O210" s="94"/>
      <c r="P210" s="95"/>
    </row>
    <row r="211" spans="1:16" x14ac:dyDescent="0.35">
      <c r="A211" s="145">
        <v>182</v>
      </c>
      <c r="B211" s="50"/>
      <c r="C211" s="92"/>
      <c r="D211" s="106" t="str">
        <f t="shared" si="4"/>
        <v/>
      </c>
      <c r="E211" s="91"/>
      <c r="F211" s="91"/>
      <c r="G211" s="91"/>
      <c r="H211" s="91"/>
      <c r="I211" s="9"/>
      <c r="J211" s="9"/>
      <c r="K211" s="10"/>
      <c r="L211" s="94"/>
      <c r="M211" s="94"/>
      <c r="N211" s="91"/>
      <c r="O211" s="94"/>
      <c r="P211" s="95"/>
    </row>
    <row r="212" spans="1:16" x14ac:dyDescent="0.35">
      <c r="A212" s="145">
        <v>183</v>
      </c>
      <c r="B212" s="50"/>
      <c r="C212" s="92"/>
      <c r="D212" s="106" t="str">
        <f t="shared" si="4"/>
        <v/>
      </c>
      <c r="E212" s="91"/>
      <c r="F212" s="91"/>
      <c r="G212" s="91"/>
      <c r="H212" s="91"/>
      <c r="I212" s="9"/>
      <c r="J212" s="9"/>
      <c r="K212" s="10"/>
      <c r="L212" s="94"/>
      <c r="M212" s="94"/>
      <c r="N212" s="91"/>
      <c r="O212" s="94"/>
      <c r="P212" s="95"/>
    </row>
    <row r="213" spans="1:16" x14ac:dyDescent="0.35">
      <c r="A213" s="145">
        <v>184</v>
      </c>
      <c r="B213" s="50"/>
      <c r="C213" s="92"/>
      <c r="D213" s="106" t="str">
        <f t="shared" si="4"/>
        <v/>
      </c>
      <c r="E213" s="91"/>
      <c r="F213" s="91"/>
      <c r="G213" s="91"/>
      <c r="H213" s="91"/>
      <c r="I213" s="9"/>
      <c r="J213" s="9"/>
      <c r="K213" s="10"/>
      <c r="L213" s="94"/>
      <c r="M213" s="94"/>
      <c r="N213" s="91"/>
      <c r="O213" s="94"/>
      <c r="P213" s="95"/>
    </row>
    <row r="214" spans="1:16" x14ac:dyDescent="0.35">
      <c r="A214" s="145">
        <v>185</v>
      </c>
      <c r="B214" s="50"/>
      <c r="C214" s="92"/>
      <c r="D214" s="106" t="str">
        <f t="shared" si="4"/>
        <v/>
      </c>
      <c r="E214" s="91"/>
      <c r="F214" s="91"/>
      <c r="G214" s="91"/>
      <c r="H214" s="91"/>
      <c r="I214" s="9"/>
      <c r="J214" s="9"/>
      <c r="K214" s="10"/>
      <c r="L214" s="94"/>
      <c r="M214" s="94"/>
      <c r="N214" s="91"/>
      <c r="O214" s="94"/>
      <c r="P214" s="95"/>
    </row>
    <row r="215" spans="1:16" x14ac:dyDescent="0.35">
      <c r="A215" s="145">
        <v>186</v>
      </c>
      <c r="B215" s="50"/>
      <c r="C215" s="92"/>
      <c r="D215" s="106" t="str">
        <f t="shared" si="4"/>
        <v/>
      </c>
      <c r="E215" s="91"/>
      <c r="F215" s="91"/>
      <c r="G215" s="91"/>
      <c r="H215" s="91"/>
      <c r="I215" s="9"/>
      <c r="J215" s="9"/>
      <c r="K215" s="10"/>
      <c r="L215" s="94"/>
      <c r="M215" s="94"/>
      <c r="N215" s="91"/>
      <c r="O215" s="94"/>
      <c r="P215" s="95"/>
    </row>
    <row r="216" spans="1:16" x14ac:dyDescent="0.35">
      <c r="A216" s="145">
        <v>187</v>
      </c>
      <c r="B216" s="50"/>
      <c r="C216" s="92"/>
      <c r="D216" s="106" t="str">
        <f t="shared" si="4"/>
        <v/>
      </c>
      <c r="E216" s="91"/>
      <c r="F216" s="91"/>
      <c r="G216" s="91"/>
      <c r="H216" s="91"/>
      <c r="I216" s="9"/>
      <c r="J216" s="9"/>
      <c r="K216" s="10"/>
      <c r="L216" s="94"/>
      <c r="M216" s="94"/>
      <c r="N216" s="91"/>
      <c r="O216" s="94"/>
      <c r="P216" s="95"/>
    </row>
    <row r="217" spans="1:16" x14ac:dyDescent="0.35">
      <c r="A217" s="145">
        <v>188</v>
      </c>
      <c r="B217" s="50"/>
      <c r="C217" s="92"/>
      <c r="D217" s="106" t="str">
        <f t="shared" si="4"/>
        <v/>
      </c>
      <c r="E217" s="91"/>
      <c r="F217" s="91"/>
      <c r="G217" s="91"/>
      <c r="H217" s="91"/>
      <c r="I217" s="9"/>
      <c r="J217" s="9"/>
      <c r="K217" s="10"/>
      <c r="L217" s="94"/>
      <c r="M217" s="94"/>
      <c r="N217" s="91"/>
      <c r="O217" s="94"/>
      <c r="P217" s="95"/>
    </row>
    <row r="218" spans="1:16" x14ac:dyDescent="0.35">
      <c r="A218" s="145">
        <v>189</v>
      </c>
      <c r="B218" s="50"/>
      <c r="C218" s="92"/>
      <c r="D218" s="106" t="str">
        <f t="shared" si="4"/>
        <v/>
      </c>
      <c r="E218" s="91"/>
      <c r="F218" s="91"/>
      <c r="G218" s="91"/>
      <c r="H218" s="91"/>
      <c r="I218" s="9"/>
      <c r="J218" s="9"/>
      <c r="K218" s="10"/>
      <c r="L218" s="94"/>
      <c r="M218" s="94"/>
      <c r="N218" s="91"/>
      <c r="O218" s="94"/>
      <c r="P218" s="95"/>
    </row>
    <row r="219" spans="1:16" x14ac:dyDescent="0.35">
      <c r="A219" s="145">
        <v>190</v>
      </c>
      <c r="B219" s="50"/>
      <c r="C219" s="92"/>
      <c r="D219" s="106" t="str">
        <f t="shared" si="4"/>
        <v/>
      </c>
      <c r="E219" s="91"/>
      <c r="F219" s="91"/>
      <c r="G219" s="91"/>
      <c r="H219" s="91"/>
      <c r="I219" s="9"/>
      <c r="J219" s="9"/>
      <c r="K219" s="10"/>
      <c r="L219" s="94"/>
      <c r="M219" s="94"/>
      <c r="N219" s="91"/>
      <c r="O219" s="94"/>
      <c r="P219" s="95"/>
    </row>
    <row r="220" spans="1:16" x14ac:dyDescent="0.35">
      <c r="A220" s="145">
        <v>191</v>
      </c>
      <c r="B220" s="50"/>
      <c r="C220" s="92"/>
      <c r="D220" s="106" t="str">
        <f t="shared" si="4"/>
        <v/>
      </c>
      <c r="E220" s="91"/>
      <c r="F220" s="91"/>
      <c r="G220" s="91"/>
      <c r="H220" s="91"/>
      <c r="I220" s="9"/>
      <c r="J220" s="9"/>
      <c r="K220" s="10"/>
      <c r="L220" s="94"/>
      <c r="M220" s="94"/>
      <c r="N220" s="91"/>
      <c r="O220" s="94"/>
      <c r="P220" s="95"/>
    </row>
    <row r="221" spans="1:16" x14ac:dyDescent="0.35">
      <c r="A221" s="145">
        <v>192</v>
      </c>
      <c r="B221" s="50"/>
      <c r="C221" s="92"/>
      <c r="D221" s="106" t="str">
        <f t="shared" si="4"/>
        <v/>
      </c>
      <c r="E221" s="91"/>
      <c r="F221" s="91"/>
      <c r="G221" s="91"/>
      <c r="H221" s="91"/>
      <c r="I221" s="9"/>
      <c r="J221" s="9"/>
      <c r="K221" s="10"/>
      <c r="L221" s="94"/>
      <c r="M221" s="94"/>
      <c r="N221" s="91"/>
      <c r="O221" s="94"/>
      <c r="P221" s="95"/>
    </row>
    <row r="222" spans="1:16" x14ac:dyDescent="0.35">
      <c r="A222" s="145">
        <v>193</v>
      </c>
      <c r="B222" s="50"/>
      <c r="C222" s="92"/>
      <c r="D222" s="106" t="str">
        <f t="shared" si="4"/>
        <v/>
      </c>
      <c r="E222" s="91"/>
      <c r="F222" s="91"/>
      <c r="G222" s="91"/>
      <c r="H222" s="91"/>
      <c r="I222" s="9"/>
      <c r="J222" s="9"/>
      <c r="K222" s="10"/>
      <c r="L222" s="94"/>
      <c r="M222" s="94"/>
      <c r="N222" s="91"/>
      <c r="O222" s="94"/>
      <c r="P222" s="95"/>
    </row>
    <row r="223" spans="1:16" x14ac:dyDescent="0.35">
      <c r="A223" s="145">
        <v>194</v>
      </c>
      <c r="B223" s="50"/>
      <c r="C223" s="92"/>
      <c r="D223" s="106" t="str">
        <f t="shared" si="4"/>
        <v/>
      </c>
      <c r="E223" s="91"/>
      <c r="F223" s="91"/>
      <c r="G223" s="91"/>
      <c r="H223" s="91"/>
      <c r="I223" s="9"/>
      <c r="J223" s="9"/>
      <c r="K223" s="10"/>
      <c r="L223" s="94"/>
      <c r="M223" s="94"/>
      <c r="N223" s="91"/>
      <c r="O223" s="94"/>
      <c r="P223" s="95"/>
    </row>
    <row r="224" spans="1:16" x14ac:dyDescent="0.35">
      <c r="A224" s="145">
        <v>195</v>
      </c>
      <c r="B224" s="50"/>
      <c r="C224" s="92"/>
      <c r="D224" s="106" t="str">
        <f t="shared" si="4"/>
        <v/>
      </c>
      <c r="E224" s="91"/>
      <c r="F224" s="91"/>
      <c r="G224" s="91"/>
      <c r="H224" s="91"/>
      <c r="I224" s="9"/>
      <c r="J224" s="9"/>
      <c r="K224" s="10"/>
      <c r="L224" s="94"/>
      <c r="M224" s="94"/>
      <c r="N224" s="91"/>
      <c r="O224" s="94"/>
      <c r="P224" s="95"/>
    </row>
    <row r="225" spans="1:16" x14ac:dyDescent="0.35">
      <c r="A225" s="145">
        <v>196</v>
      </c>
      <c r="B225" s="50"/>
      <c r="C225" s="92"/>
      <c r="D225" s="106" t="str">
        <f t="shared" si="4"/>
        <v/>
      </c>
      <c r="E225" s="91"/>
      <c r="F225" s="91"/>
      <c r="G225" s="91"/>
      <c r="H225" s="91"/>
      <c r="I225" s="9"/>
      <c r="J225" s="9"/>
      <c r="K225" s="10"/>
      <c r="L225" s="94"/>
      <c r="M225" s="94"/>
      <c r="N225" s="91"/>
      <c r="O225" s="94"/>
      <c r="P225" s="95"/>
    </row>
    <row r="226" spans="1:16" x14ac:dyDescent="0.35">
      <c r="A226" s="145">
        <v>197</v>
      </c>
      <c r="B226" s="50"/>
      <c r="C226" s="92"/>
      <c r="D226" s="106" t="str">
        <f t="shared" si="4"/>
        <v/>
      </c>
      <c r="E226" s="91"/>
      <c r="F226" s="91"/>
      <c r="G226" s="91"/>
      <c r="H226" s="91"/>
      <c r="I226" s="9"/>
      <c r="J226" s="9"/>
      <c r="K226" s="10"/>
      <c r="L226" s="94"/>
      <c r="M226" s="94"/>
      <c r="N226" s="91"/>
      <c r="O226" s="94"/>
      <c r="P226" s="95"/>
    </row>
    <row r="227" spans="1:16" x14ac:dyDescent="0.35">
      <c r="A227" s="145">
        <v>198</v>
      </c>
      <c r="B227" s="50"/>
      <c r="C227" s="92"/>
      <c r="D227" s="106" t="str">
        <f t="shared" si="4"/>
        <v/>
      </c>
      <c r="E227" s="91"/>
      <c r="F227" s="91"/>
      <c r="G227" s="91"/>
      <c r="H227" s="91"/>
      <c r="I227" s="9"/>
      <c r="J227" s="9"/>
      <c r="K227" s="10"/>
      <c r="L227" s="94"/>
      <c r="M227" s="94"/>
      <c r="N227" s="91"/>
      <c r="O227" s="94"/>
      <c r="P227" s="95"/>
    </row>
    <row r="228" spans="1:16" x14ac:dyDescent="0.35">
      <c r="A228" s="145">
        <v>199</v>
      </c>
      <c r="B228" s="50"/>
      <c r="C228" s="92"/>
      <c r="D228" s="106" t="str">
        <f t="shared" si="4"/>
        <v/>
      </c>
      <c r="E228" s="91"/>
      <c r="F228" s="91"/>
      <c r="G228" s="91"/>
      <c r="H228" s="91"/>
      <c r="I228" s="9"/>
      <c r="J228" s="9"/>
      <c r="K228" s="10"/>
      <c r="L228" s="94"/>
      <c r="M228" s="94"/>
      <c r="N228" s="91"/>
      <c r="O228" s="94"/>
      <c r="P228" s="95"/>
    </row>
    <row r="229" spans="1:16" x14ac:dyDescent="0.35">
      <c r="A229" s="145">
        <v>200</v>
      </c>
      <c r="B229" s="50"/>
      <c r="C229" s="92"/>
      <c r="D229" s="106" t="str">
        <f t="shared" si="4"/>
        <v/>
      </c>
      <c r="E229" s="91"/>
      <c r="F229" s="91"/>
      <c r="G229" s="91"/>
      <c r="H229" s="91"/>
      <c r="I229" s="9"/>
      <c r="J229" s="9"/>
      <c r="K229" s="10"/>
      <c r="L229" s="94"/>
      <c r="M229" s="94"/>
      <c r="N229" s="91"/>
      <c r="O229" s="94"/>
      <c r="P229" s="95"/>
    </row>
  </sheetData>
  <sheetProtection algorithmName="SHA-512" hashValue="DwLkjSr93CfWeGZx+i3v7DAhSO61TsSw0CyEQFuoxZmBUxKBSAkX6mjBVCMz0U4B9Y7wZlIt91LG4foisl6pnQ==" saltValue="XOsPZHM26EUpZ6ooR6FshA==" spinCount="100000" sheet="1" objects="1" scenarios="1"/>
  <dataConsolidate/>
  <mergeCells count="30">
    <mergeCell ref="B26:D26"/>
    <mergeCell ref="B15:C15"/>
    <mergeCell ref="B25:C25"/>
    <mergeCell ref="C11:G11"/>
    <mergeCell ref="C12:G12"/>
    <mergeCell ref="B13:G13"/>
    <mergeCell ref="B14:C14"/>
    <mergeCell ref="B23:G23"/>
    <mergeCell ref="D14:E14"/>
    <mergeCell ref="B16:C16"/>
    <mergeCell ref="B17:C17"/>
    <mergeCell ref="F14:G14"/>
    <mergeCell ref="B3:G3"/>
    <mergeCell ref="B4:G6"/>
    <mergeCell ref="B7:G7"/>
    <mergeCell ref="B9:G9"/>
    <mergeCell ref="C10:G10"/>
    <mergeCell ref="C27:D27"/>
    <mergeCell ref="M28:M29"/>
    <mergeCell ref="N28:N29"/>
    <mergeCell ref="O28:O29"/>
    <mergeCell ref="P28:P29"/>
    <mergeCell ref="B29:D29"/>
    <mergeCell ref="E29:G29"/>
    <mergeCell ref="H28:H29"/>
    <mergeCell ref="I28:I29"/>
    <mergeCell ref="J28:J29"/>
    <mergeCell ref="K28:K29"/>
    <mergeCell ref="L28:L29"/>
    <mergeCell ref="B28:C28"/>
  </mergeCells>
  <conditionalFormatting sqref="L30:L49">
    <cfRule type="expression" dxfId="136" priority="67" stopIfTrue="1">
      <formula>K30="Yes"</formula>
    </cfRule>
  </conditionalFormatting>
  <conditionalFormatting sqref="M30:M49">
    <cfRule type="expression" dxfId="135" priority="66" stopIfTrue="1">
      <formula>K30="Yes"</formula>
    </cfRule>
  </conditionalFormatting>
  <conditionalFormatting sqref="P30:P49">
    <cfRule type="expression" dxfId="134" priority="65" stopIfTrue="1">
      <formula>O30="Other (specify)"</formula>
    </cfRule>
  </conditionalFormatting>
  <conditionalFormatting sqref="N30:N49">
    <cfRule type="expression" dxfId="133" priority="64" stopIfTrue="1">
      <formula>K30="Yes"</formula>
    </cfRule>
  </conditionalFormatting>
  <conditionalFormatting sqref="O30:O49">
    <cfRule type="expression" dxfId="132" priority="63" stopIfTrue="1">
      <formula>K30="Yes"</formula>
    </cfRule>
  </conditionalFormatting>
  <conditionalFormatting sqref="E30:H55">
    <cfRule type="expression" dxfId="131" priority="56" stopIfTrue="1">
      <formula>$C30="Other F-GHG or F-HTF not listed"</formula>
    </cfRule>
  </conditionalFormatting>
  <conditionalFormatting sqref="L50:L55">
    <cfRule type="expression" dxfId="130" priority="53" stopIfTrue="1">
      <formula>K50="Yes"</formula>
    </cfRule>
  </conditionalFormatting>
  <conditionalFormatting sqref="M50:M55">
    <cfRule type="expression" dxfId="129" priority="52" stopIfTrue="1">
      <formula>K50="Yes"</formula>
    </cfRule>
  </conditionalFormatting>
  <conditionalFormatting sqref="P50:P55">
    <cfRule type="expression" dxfId="128" priority="51" stopIfTrue="1">
      <formula>O50="Other (specify)"</formula>
    </cfRule>
  </conditionalFormatting>
  <conditionalFormatting sqref="N50:N55">
    <cfRule type="expression" dxfId="127" priority="50" stopIfTrue="1">
      <formula>K50="Yes"</formula>
    </cfRule>
  </conditionalFormatting>
  <conditionalFormatting sqref="O50:O55">
    <cfRule type="expression" dxfId="126" priority="49" stopIfTrue="1">
      <formula>K50="Yes"</formula>
    </cfRule>
  </conditionalFormatting>
  <conditionalFormatting sqref="D30:D55">
    <cfRule type="expression" dxfId="125" priority="39">
      <formula>$C30&lt;&gt;"Other F-GHG or F-HTFs not listed"</formula>
    </cfRule>
  </conditionalFormatting>
  <conditionalFormatting sqref="C30">
    <cfRule type="expression" dxfId="124" priority="28">
      <formula>$B30="Search Extended List"</formula>
    </cfRule>
  </conditionalFormatting>
  <conditionalFormatting sqref="C31">
    <cfRule type="expression" dxfId="123" priority="27">
      <formula>$B31="Search Extended List"</formula>
    </cfRule>
  </conditionalFormatting>
  <conditionalFormatting sqref="C32 C34 C36 C38 C40 C42 C44 C46 C48 C50 C52 C54">
    <cfRule type="expression" dxfId="122" priority="26">
      <formula>$B32="Search Extended List"</formula>
    </cfRule>
  </conditionalFormatting>
  <conditionalFormatting sqref="C33 C35 C37 C39 C41 C43 C45 C47 C49 C51 C53 C55">
    <cfRule type="expression" dxfId="121" priority="25">
      <formula>$B33="Search Extended List"</formula>
    </cfRule>
  </conditionalFormatting>
  <conditionalFormatting sqref="E56:H129">
    <cfRule type="expression" dxfId="120" priority="16" stopIfTrue="1">
      <formula>$C56="Other F-GHG or F-HTF not listed"</formula>
    </cfRule>
  </conditionalFormatting>
  <conditionalFormatting sqref="L56:L129">
    <cfRule type="expression" dxfId="119" priority="15" stopIfTrue="1">
      <formula>K56="Yes"</formula>
    </cfRule>
  </conditionalFormatting>
  <conditionalFormatting sqref="M56:M129">
    <cfRule type="expression" dxfId="118" priority="14" stopIfTrue="1">
      <formula>K56="Yes"</formula>
    </cfRule>
  </conditionalFormatting>
  <conditionalFormatting sqref="P56:P129">
    <cfRule type="expression" dxfId="117" priority="13" stopIfTrue="1">
      <formula>O56="Other (specify)"</formula>
    </cfRule>
  </conditionalFormatting>
  <conditionalFormatting sqref="N56:N129">
    <cfRule type="expression" dxfId="116" priority="12" stopIfTrue="1">
      <formula>K56="Yes"</formula>
    </cfRule>
  </conditionalFormatting>
  <conditionalFormatting sqref="O56:O129">
    <cfRule type="expression" dxfId="115" priority="11" stopIfTrue="1">
      <formula>K56="Yes"</formula>
    </cfRule>
  </conditionalFormatting>
  <conditionalFormatting sqref="D56:D129">
    <cfRule type="expression" dxfId="114" priority="10">
      <formula>$C56&lt;&gt;"Other F-GHG or F-HTFs not listed"</formula>
    </cfRule>
  </conditionalFormatting>
  <conditionalFormatting sqref="C56:C129">
    <cfRule type="expression" dxfId="113" priority="9">
      <formula>$B56="Search Extended List"</formula>
    </cfRule>
  </conditionalFormatting>
  <conditionalFormatting sqref="E130:H229">
    <cfRule type="expression" dxfId="112" priority="8" stopIfTrue="1">
      <formula>$C130="Other F-GHG or F-HTF not listed"</formula>
    </cfRule>
  </conditionalFormatting>
  <conditionalFormatting sqref="L130:L229">
    <cfRule type="expression" dxfId="111" priority="7" stopIfTrue="1">
      <formula>K130="Yes"</formula>
    </cfRule>
  </conditionalFormatting>
  <conditionalFormatting sqref="M130:M229">
    <cfRule type="expression" dxfId="110" priority="6" stopIfTrue="1">
      <formula>K130="Yes"</formula>
    </cfRule>
  </conditionalFormatting>
  <conditionalFormatting sqref="P130:P229">
    <cfRule type="expression" dxfId="109" priority="5" stopIfTrue="1">
      <formula>O130="Other (specify)"</formula>
    </cfRule>
  </conditionalFormatting>
  <conditionalFormatting sqref="N130:N229">
    <cfRule type="expression" dxfId="108" priority="4" stopIfTrue="1">
      <formula>K130="Yes"</formula>
    </cfRule>
  </conditionalFormatting>
  <conditionalFormatting sqref="O130:O229">
    <cfRule type="expression" dxfId="107" priority="3" stopIfTrue="1">
      <formula>K130="Yes"</formula>
    </cfRule>
  </conditionalFormatting>
  <conditionalFormatting sqref="D130:D229">
    <cfRule type="expression" dxfId="106" priority="2">
      <formula>$C130&lt;&gt;"Other F-GHG or F-HTFs not listed"</formula>
    </cfRule>
  </conditionalFormatting>
  <conditionalFormatting sqref="C130:C229">
    <cfRule type="expression" dxfId="105" priority="1">
      <formula>$B130="Search Extended List"</formula>
    </cfRule>
  </conditionalFormatting>
  <dataValidations count="16">
    <dataValidation type="custom" allowBlank="1" showInputMessage="1" showErrorMessage="1" errorTitle="'Other F-GHG' in list" error="WARNING: The 'Other F-GHG' name you have entered matches the name of a chemical included in the provided picklist, please select from there or re-enter a unique chemical name" promptTitle="Other F-GHG" prompt="Enter the F-GHG chemical or constituent found from the Substance Registry system or Chemical Abstracts Service" sqref="E30:E229" xr:uid="{00000000-0002-0000-0300-000000000000}">
      <formula1>ISNA(MATCH(E30,FGHG_List_Long,0))</formula1>
    </dataValidation>
    <dataValidation type="list" allowBlank="1" showInputMessage="1" showErrorMessage="1" sqref="H30:H229" xr:uid="{00000000-0002-0000-0300-000001000000}">
      <formula1>FGHG_Category</formula1>
    </dataValidation>
    <dataValidation type="decimal" errorStyle="warning" operator="greaterThanOrEqual" allowBlank="1" showInputMessage="1" showErrorMessage="1" promptTitle="Destroyed Mass" prompt="Enter the mass of the F-GHG or F-HTF that was produced and destroyed by the facility (metric tons)" sqref="I30:I229" xr:uid="{00000000-0002-0000-0300-000002000000}">
      <formula1>0</formula1>
    </dataValidation>
    <dataValidation type="decimal" errorStyle="warning" operator="greaterThanOrEqual" allowBlank="1" showInputMessage="1" showErrorMessage="1" promptTitle="F-GHG or F-HTF" prompt="Enter the mass of the F-GHG or F-HTF fed into the destruction device (metric tons)" sqref="J30:J229" xr:uid="{00000000-0002-0000-0300-000003000000}">
      <formula1>0</formula1>
    </dataValidation>
    <dataValidation type="whole" errorStyle="warning" allowBlank="1" showInputMessage="1" showErrorMessage="1" promptTitle="Missing Data Procedure" prompt="Enter the number of hours in the reporting year that a missing data procedure was used to measure the mass fed into the destruction device and that was previously produced as defined at 98.410(b)" sqref="M30:M229" xr:uid="{00000000-0002-0000-0300-000004000000}">
      <formula1>0</formula1>
      <formula2>8784</formula2>
    </dataValidation>
    <dataValidation type="decimal" errorStyle="warning" operator="greaterThanOrEqual" allowBlank="1" showInputMessage="1" showErrorMessage="1" promptTitle="F-GHG or F-HTF Mass" prompt="Enter the mass of the F-GHG or F-HTF determined using the missing data procedure (metric tons)" sqref="L30:L229" xr:uid="{00000000-0002-0000-0300-000005000000}">
      <formula1>0</formula1>
    </dataValidation>
    <dataValidation type="list" errorStyle="warning" allowBlank="1" showInputMessage="1" showErrorMessage="1" promptTitle="Missing Data Procedure" prompt="Indicate whether the mass of the F-GHG or F-HTF was determined using a missing data procedure" sqref="K30:K229" xr:uid="{00000000-0002-0000-0300-000006000000}">
      <formula1>"Yes, No"</formula1>
    </dataValidation>
    <dataValidation type="list" errorStyle="warning" allowBlank="1" showInputMessage="1" showErrorMessage="1" promptTitle="F-GHG or F-HTF Destruction" prompt="Indicate whether your facility destroys F-GHGs or F-HTFs_x000a_" sqref="D25" xr:uid="{00000000-0002-0000-0300-000007000000}">
      <formula1>"Yes, No"</formula1>
    </dataValidation>
    <dataValidation errorStyle="warning" allowBlank="1" showInputMessage="1" showErrorMessage="1" promptTitle="Other F-GHG" prompt="Enter the Chemical Formula of the other chemical" sqref="G30:G229" xr:uid="{00000000-0002-0000-0300-000008000000}"/>
    <dataValidation type="list" errorStyle="warning" operator="greaterThanOrEqual" allowBlank="1" showInputMessage="1" showErrorMessage="1" promptTitle="Mass Measurement Method" prompt="Select the method used to estimate the missing data" sqref="O30:O229" xr:uid="{00000000-0002-0000-0300-000009000000}">
      <formula1>"Secondary mass measurement, Estimate based on a related parameter, Other (specify)"</formula1>
    </dataValidation>
    <dataValidation errorStyle="warning" allowBlank="1" showInputMessage="1" showErrorMessage="1" promptTitle="Missing Data Procedure" prompt="Provide the reason a missing data procedure was used" sqref="N30:N229" xr:uid="{00000000-0002-0000-0300-00000A000000}"/>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13:D13 B3 B7 B9 C10:C12" xr:uid="{00000000-0002-0000-0300-00000B000000}"/>
    <dataValidation allowBlank="1" showInputMessage="1" promptTitle="CASRN for identified F-GHG" sqref="D30:D229" xr:uid="{00000000-0002-0000-0300-00000C000000}"/>
    <dataValidation type="custom" allowBlank="1" showInputMessage="1" showErrorMessage="1" errorTitle="CASRN in list" error="WARNING: The CASRN you have entered matches the CAS number of a chemical included in the provided picklist, please select from there or re-enter a unique CASRN" promptTitle="Other F-GHG" prompt="Enter the CASRN of the other chemical" sqref="F30:F229" xr:uid="{00000000-0002-0000-0300-00000D000000}">
      <formula1>ISNA(MATCH(F30,CASRN,0))</formula1>
    </dataValidation>
    <dataValidation type="list" allowBlank="1" showInputMessage="1" showErrorMessage="1" promptTitle="Identity of F-GHG or F-HTF" prompt="Provide the identity of each F-GHG or F-HTF produced by the process. " sqref="B30:B229" xr:uid="{00000000-0002-0000-0300-00000F000000}">
      <formula1>FGHG_List</formula1>
    </dataValidation>
    <dataValidation type="list" errorStyle="warning" allowBlank="1" showInputMessage="1" showErrorMessage="1" promptTitle="Identity of F-GHG or F-HTF" prompt="Provide the identity of each F-GHG or F-HTF produced by the process. " sqref="C30:C229" xr:uid="{00000000-0002-0000-0300-000010000000}">
      <formula1>FGHG_List_Long</formula1>
    </dataValidation>
  </dataValidations>
  <hyperlinks>
    <hyperlink ref="C10" r:id="rId1" display="http://www2.epa.gov/ghgreporting/subpart-oo-suppliers-industrial-greenhouse-gases" xr:uid="{00000000-0004-0000-0300-000000000000}"/>
    <hyperlink ref="C11" r:id="rId2" display="http://www.ccdsupport.com/confluence/display/help/Reporting+Form+Instructions" xr:uid="{00000000-0004-0000-0300-000001000000}"/>
    <hyperlink ref="C12" r:id="rId3" display="http://www.ccdsupport.com/confluence/display/help/Optional+Calculation+Spreadsheet+Instructions" xr:uid="{00000000-0004-0000-0300-000002000000}"/>
    <hyperlink ref="C11:G11" r:id="rId4" display="https://www.ccdsupport.com/confluence/display/help/Reporting+Form+Instructions" xr:uid="{00000000-0004-0000-0300-000003000000}"/>
    <hyperlink ref="C12:G12" r:id="rId5" display="https://www.ccdsupport.com/confluence/display/help/Optional+Calculation+Spreadsheet+Instructions" xr:uid="{00000000-0004-0000-0300-000004000000}"/>
    <hyperlink ref="B14" location="'Subpart OO- Producers Form'!B14" display="Part 1- Facility Information" xr:uid="{00000000-0004-0000-0300-000005000000}"/>
    <hyperlink ref="B15" location="'Subpart OO- Producers Form'!B20" display="Part 2 - Production &amp; Transformation Process Information" xr:uid="{00000000-0004-0000-0300-000006000000}"/>
    <hyperlink ref="D17" location="'Offsite Destruction'!A2" display="Part 5a - Off-Site Destruction Facility Information" xr:uid="{00000000-0004-0000-0300-000007000000}"/>
    <hyperlink ref="D15" location="'Offsite Transformation'!A2" display="Part 4 - Off-Site Transformation Information" xr:uid="{00000000-0004-0000-0300-000008000000}"/>
    <hyperlink ref="B14:C14" location="Processes!C25" display="Part 1- Facility Information" xr:uid="{00000000-0004-0000-0300-000009000000}"/>
    <hyperlink ref="B15:C15" location="Processes!B30" display="Part 2 - Production &amp; Transformation Process Information" xr:uid="{00000000-0004-0000-0300-00000A000000}"/>
    <hyperlink ref="D14" location="'Subpart OO- Producers Form'!B542" display="Part 3 - On-Site Destruction Information" xr:uid="{00000000-0004-0000-0300-00000B000000}"/>
    <hyperlink ref="D14:E14" location="'Onsite Destruction'!A2" display="Part 3 - On-Site Destruction Information" xr:uid="{00000000-0004-0000-0300-00000C000000}"/>
    <hyperlink ref="B16" location="Products!A2" display="Part 2a -  Production Process Information" xr:uid="{00000000-0004-0000-0300-00000D000000}"/>
    <hyperlink ref="B16:C16" location="Products!A2" display="Part 3 - On-Site Destruction Information" xr:uid="{00000000-0004-0000-0300-00000E000000}"/>
    <hyperlink ref="B17" location="Products!A2" display="Part 2a -  Production Process Information" xr:uid="{00000000-0004-0000-0300-00000F000000}"/>
    <hyperlink ref="B17:C17" location="'Onsite Transformation'!A2" display="Part 2b - Transformation Process Information" xr:uid="{00000000-0004-0000-0300-000010000000}"/>
    <hyperlink ref="D16" location="'Offsite Transformation'!A68" display="Part 4b - Off-Site Transformation Shipment Information" xr:uid="{00000000-0004-0000-0300-000011000000}"/>
    <hyperlink ref="F14" location="'Offsite Transformation'!A2" display="Part 4 - Off-Site Transformation Information" xr:uid="{00000000-0004-0000-0300-000012000000}"/>
    <hyperlink ref="F14:F15" location="'Offsite Destruction'!A67" display="Part 5b - Off-Site Destruction Shipment Information" xr:uid="{00000000-0004-0000-0300-000013000000}"/>
    <hyperlink ref="C10:G10" r:id="rId6" display="https://www2.epa.gov/ghgreporting/subpart-oo-suppliers-industrial-greenhouse-gases" xr:uid="{896FF372-AE6B-405E-AB74-713C830AD2BC}"/>
  </hyperlinks>
  <pageMargins left="0.7" right="0.7" top="0.75" bottom="0.75" header="0.3" footer="0.3"/>
  <pageSetup orientation="portrait"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B271"/>
  <sheetViews>
    <sheetView showGridLines="0" zoomScale="85" zoomScaleNormal="85" workbookViewId="0"/>
  </sheetViews>
  <sheetFormatPr defaultRowHeight="14.5" x14ac:dyDescent="0.35"/>
  <cols>
    <col min="2" max="2" width="35.1796875" customWidth="1"/>
    <col min="3" max="4" width="40.7265625" customWidth="1"/>
    <col min="5" max="5" width="27.1796875" customWidth="1"/>
    <col min="6" max="6" width="41.453125" customWidth="1"/>
    <col min="7" max="7" width="25.54296875" customWidth="1"/>
    <col min="8" max="8" width="30.81640625" customWidth="1"/>
    <col min="9" max="10" width="27.1796875" customWidth="1"/>
    <col min="11" max="11" width="22.26953125" customWidth="1"/>
    <col min="12" max="12" width="28.81640625" customWidth="1"/>
    <col min="13" max="13" width="43.1796875" customWidth="1"/>
    <col min="14" max="16" width="28.81640625" customWidth="1"/>
    <col min="19" max="22" width="0" hidden="1" customWidth="1"/>
    <col min="23" max="23" width="10" hidden="1" customWidth="1"/>
    <col min="24" max="41" width="0" hidden="1" customWidth="1"/>
  </cols>
  <sheetData>
    <row r="1" spans="1:17" ht="20" x14ac:dyDescent="0.35">
      <c r="A1" t="s">
        <v>1199</v>
      </c>
      <c r="B1" s="135" t="s">
        <v>1216</v>
      </c>
      <c r="C1" s="68"/>
      <c r="D1" s="68"/>
      <c r="E1" s="51"/>
    </row>
    <row r="2" spans="1:17" x14ac:dyDescent="0.35">
      <c r="B2" s="53"/>
      <c r="C2" s="52"/>
      <c r="D2" s="51"/>
      <c r="F2" s="131">
        <f>Processes!E2</f>
        <v>45147</v>
      </c>
    </row>
    <row r="3" spans="1:17" x14ac:dyDescent="0.35">
      <c r="B3" s="152" t="s">
        <v>290</v>
      </c>
      <c r="C3" s="153"/>
      <c r="D3" s="153"/>
      <c r="E3" s="153"/>
      <c r="F3" s="154"/>
    </row>
    <row r="4" spans="1:17" ht="15" customHeight="1" x14ac:dyDescent="0.35">
      <c r="B4" s="155" t="s">
        <v>1187</v>
      </c>
      <c r="C4" s="156"/>
      <c r="D4" s="156"/>
      <c r="E4" s="156"/>
      <c r="F4" s="157"/>
    </row>
    <row r="5" spans="1:17" x14ac:dyDescent="0.35">
      <c r="B5" s="158"/>
      <c r="C5" s="159"/>
      <c r="D5" s="159"/>
      <c r="E5" s="159"/>
      <c r="F5" s="160"/>
    </row>
    <row r="6" spans="1:17" x14ac:dyDescent="0.35">
      <c r="B6" s="161"/>
      <c r="C6" s="162"/>
      <c r="D6" s="162"/>
      <c r="E6" s="162"/>
      <c r="F6" s="163"/>
    </row>
    <row r="7" spans="1:17" x14ac:dyDescent="0.35">
      <c r="B7" s="152" t="s">
        <v>291</v>
      </c>
      <c r="C7" s="153"/>
      <c r="D7" s="153"/>
      <c r="E7" s="153"/>
      <c r="F7" s="154"/>
    </row>
    <row r="8" spans="1:17" x14ac:dyDescent="0.35">
      <c r="B8" s="205" t="str">
        <f>Processes!B8</f>
        <v>R.08</v>
      </c>
      <c r="C8" s="206"/>
      <c r="D8" s="206"/>
      <c r="E8" s="206"/>
      <c r="F8" s="207"/>
    </row>
    <row r="9" spans="1:17" x14ac:dyDescent="0.35">
      <c r="B9" s="152" t="s">
        <v>292</v>
      </c>
      <c r="C9" s="153"/>
      <c r="D9" s="153"/>
      <c r="E9" s="153"/>
      <c r="F9" s="154"/>
    </row>
    <row r="10" spans="1:17" x14ac:dyDescent="0.35">
      <c r="B10" s="57" t="s">
        <v>296</v>
      </c>
      <c r="C10" s="164" t="s">
        <v>1464</v>
      </c>
      <c r="D10" s="164"/>
      <c r="E10" s="164"/>
      <c r="F10" s="165"/>
    </row>
    <row r="11" spans="1:17" x14ac:dyDescent="0.35">
      <c r="B11" s="58" t="s">
        <v>293</v>
      </c>
      <c r="C11" s="149" t="s">
        <v>1234</v>
      </c>
      <c r="D11" s="149"/>
      <c r="E11" s="149"/>
      <c r="F11" s="150"/>
    </row>
    <row r="12" spans="1:17" x14ac:dyDescent="0.35">
      <c r="B12" s="59" t="s">
        <v>294</v>
      </c>
      <c r="C12" s="167" t="s">
        <v>1235</v>
      </c>
      <c r="D12" s="167"/>
      <c r="E12" s="167"/>
      <c r="F12" s="168"/>
    </row>
    <row r="13" spans="1:17" x14ac:dyDescent="0.35">
      <c r="B13" s="152" t="s">
        <v>295</v>
      </c>
      <c r="C13" s="153"/>
      <c r="D13" s="153"/>
      <c r="E13" s="153"/>
      <c r="F13" s="154"/>
    </row>
    <row r="14" spans="1:17" x14ac:dyDescent="0.35">
      <c r="B14" s="170" t="s">
        <v>5</v>
      </c>
      <c r="C14" s="166"/>
      <c r="D14" s="166" t="s">
        <v>73</v>
      </c>
      <c r="E14" s="166"/>
      <c r="F14" s="175" t="s">
        <v>1463</v>
      </c>
    </row>
    <row r="15" spans="1:17" x14ac:dyDescent="0.35">
      <c r="B15" s="171" t="s">
        <v>6</v>
      </c>
      <c r="C15" s="172"/>
      <c r="D15" s="67" t="s">
        <v>297</v>
      </c>
      <c r="E15" s="67"/>
      <c r="F15" s="176"/>
    </row>
    <row r="16" spans="1:17" x14ac:dyDescent="0.35">
      <c r="B16" s="171" t="s">
        <v>288</v>
      </c>
      <c r="C16" s="172"/>
      <c r="D16" s="67" t="s">
        <v>1462</v>
      </c>
      <c r="E16" s="61"/>
      <c r="F16" s="60"/>
      <c r="G16" s="4"/>
      <c r="H16" s="4"/>
      <c r="I16" s="4"/>
      <c r="J16" s="4"/>
      <c r="K16" s="4"/>
      <c r="L16" s="4"/>
      <c r="M16" s="4"/>
      <c r="N16" s="4"/>
      <c r="O16" s="4"/>
      <c r="P16" s="4"/>
      <c r="Q16" s="4"/>
    </row>
    <row r="17" spans="1:27" x14ac:dyDescent="0.35">
      <c r="B17" s="173" t="s">
        <v>113</v>
      </c>
      <c r="C17" s="174"/>
      <c r="D17" s="142" t="s">
        <v>289</v>
      </c>
      <c r="E17" s="141"/>
      <c r="F17" s="62"/>
      <c r="G17" s="4"/>
      <c r="H17" s="4"/>
      <c r="I17" s="4"/>
      <c r="J17" s="4"/>
      <c r="K17" s="4"/>
      <c r="L17" s="4"/>
      <c r="M17" s="4"/>
      <c r="N17" s="4"/>
      <c r="O17" s="4"/>
      <c r="P17" s="4"/>
      <c r="Q17" s="4"/>
    </row>
    <row r="18" spans="1:27" x14ac:dyDescent="0.35">
      <c r="B18" s="4"/>
      <c r="C18" s="4"/>
      <c r="D18" s="4"/>
      <c r="E18" s="4"/>
      <c r="F18" s="4"/>
      <c r="G18" s="4"/>
      <c r="H18" s="4"/>
      <c r="I18" s="4"/>
      <c r="J18" s="4"/>
      <c r="K18" s="4"/>
      <c r="L18" s="4"/>
      <c r="M18" s="4"/>
      <c r="N18" s="4"/>
      <c r="O18" s="4"/>
      <c r="P18" s="4"/>
      <c r="Q18" s="4"/>
    </row>
    <row r="19" spans="1:27" x14ac:dyDescent="0.35">
      <c r="B19" s="4"/>
      <c r="C19" s="4"/>
      <c r="D19" s="4"/>
      <c r="E19" s="4"/>
      <c r="F19" s="4"/>
      <c r="G19" s="4"/>
      <c r="H19" s="4"/>
      <c r="I19" s="4"/>
      <c r="J19" s="4"/>
      <c r="K19" s="4"/>
      <c r="L19" s="4"/>
      <c r="M19" s="4"/>
      <c r="N19" s="4"/>
      <c r="O19" s="4"/>
      <c r="P19" s="4"/>
      <c r="Q19" s="4"/>
    </row>
    <row r="20" spans="1:27" ht="18" x14ac:dyDescent="0.4">
      <c r="B20" s="46" t="s">
        <v>297</v>
      </c>
      <c r="C20" s="4"/>
      <c r="D20" s="4"/>
      <c r="E20" s="4"/>
      <c r="F20" s="4"/>
      <c r="G20" s="4"/>
      <c r="H20" s="4"/>
      <c r="I20" s="4"/>
      <c r="J20" s="4"/>
      <c r="K20" s="4"/>
      <c r="L20" s="4"/>
      <c r="M20" s="4"/>
      <c r="N20" s="4"/>
      <c r="O20" s="4"/>
      <c r="P20" s="4"/>
      <c r="Q20" s="4"/>
    </row>
    <row r="21" spans="1:27" ht="17" x14ac:dyDescent="0.45">
      <c r="B21" s="137" t="s">
        <v>1203</v>
      </c>
      <c r="C21" s="31"/>
      <c r="D21" s="31"/>
      <c r="E21" s="4"/>
      <c r="F21" s="38"/>
      <c r="G21" s="4"/>
      <c r="H21" s="4"/>
      <c r="I21" s="4"/>
      <c r="J21" s="4"/>
      <c r="K21" s="4"/>
      <c r="L21" s="4"/>
      <c r="M21" s="4"/>
      <c r="N21" s="4"/>
      <c r="O21" s="4"/>
      <c r="P21" s="4"/>
      <c r="Q21" s="4"/>
    </row>
    <row r="22" spans="1:27" x14ac:dyDescent="0.35">
      <c r="B22" s="47"/>
      <c r="C22" s="31"/>
      <c r="D22" s="31"/>
      <c r="E22" s="4"/>
      <c r="F22" s="38"/>
      <c r="G22" s="4"/>
      <c r="H22" s="4"/>
      <c r="I22" s="4"/>
      <c r="J22" s="4"/>
      <c r="K22" s="4"/>
      <c r="L22" s="4"/>
      <c r="M22" s="4"/>
      <c r="N22" s="4"/>
      <c r="O22" s="4"/>
      <c r="P22" s="4"/>
      <c r="Q22" s="4"/>
    </row>
    <row r="23" spans="1:27" ht="68.25" customHeight="1" thickBot="1" x14ac:dyDescent="0.4">
      <c r="B23" s="148" t="str">
        <f ca="1">IF(ISERROR(Z27),"",IF(Z27&gt;0,$Z$33,""))</f>
        <v/>
      </c>
      <c r="C23" s="148" t="str">
        <f>IF($X$24&gt;0,$Z$36,"")</f>
        <v/>
      </c>
      <c r="D23" s="31"/>
      <c r="E23" s="4"/>
      <c r="F23" s="38"/>
      <c r="G23" s="4"/>
      <c r="H23" s="4"/>
      <c r="I23" s="4"/>
      <c r="J23" s="4"/>
      <c r="K23" s="4"/>
      <c r="L23" s="4"/>
      <c r="M23" s="4"/>
      <c r="N23" s="4"/>
      <c r="O23" s="4"/>
      <c r="P23" s="4"/>
      <c r="Q23" s="4"/>
    </row>
    <row r="24" spans="1:27" ht="42.75" customHeight="1" thickBot="1" x14ac:dyDescent="0.4">
      <c r="B24" s="76" t="s">
        <v>325</v>
      </c>
      <c r="C24" s="77" t="s">
        <v>4</v>
      </c>
      <c r="D24" s="76" t="s">
        <v>326</v>
      </c>
      <c r="E24" s="76" t="s">
        <v>327</v>
      </c>
      <c r="F24" s="76" t="s">
        <v>639</v>
      </c>
      <c r="G24" s="76" t="s">
        <v>328</v>
      </c>
      <c r="H24" s="77" t="s">
        <v>7</v>
      </c>
      <c r="I24" s="77" t="s">
        <v>332</v>
      </c>
      <c r="J24" s="77" t="s">
        <v>331</v>
      </c>
      <c r="K24" s="77" t="s">
        <v>330</v>
      </c>
      <c r="L24" s="77" t="s">
        <v>336</v>
      </c>
      <c r="M24" s="77" t="s">
        <v>329</v>
      </c>
      <c r="T24" t="s">
        <v>348</v>
      </c>
      <c r="W24" s="83" t="s">
        <v>343</v>
      </c>
      <c r="X24" s="83">
        <f>SUM(W25:W64)</f>
        <v>0</v>
      </c>
      <c r="Z24" s="78" t="s">
        <v>337</v>
      </c>
      <c r="AA24" s="79"/>
    </row>
    <row r="25" spans="1:27" ht="15.5" x14ac:dyDescent="0.35">
      <c r="A25" s="145">
        <v>1</v>
      </c>
      <c r="B25" s="48"/>
      <c r="C25" s="48"/>
      <c r="D25" s="48"/>
      <c r="E25" s="48"/>
      <c r="F25" s="48"/>
      <c r="G25" s="75"/>
      <c r="H25" s="126" t="str">
        <f>IF($C25="Yes","USA","")</f>
        <v/>
      </c>
      <c r="I25" s="48"/>
      <c r="J25" s="48"/>
      <c r="K25" s="48"/>
      <c r="L25" s="48"/>
      <c r="M25" s="71"/>
      <c r="T25">
        <f>COUNTA(B25:B64)</f>
        <v>0</v>
      </c>
      <c r="W25" t="str">
        <f>IF(LEN(B25)&lt;1,"",IF(COUNTIF($B25:$B$25,B25)=1,0,1))</f>
        <v/>
      </c>
      <c r="Z25" s="78" t="s">
        <v>350</v>
      </c>
      <c r="AA25" s="80"/>
    </row>
    <row r="26" spans="1:27" x14ac:dyDescent="0.35">
      <c r="A26" s="145">
        <v>2</v>
      </c>
      <c r="B26" s="48"/>
      <c r="C26" s="48"/>
      <c r="D26" s="30"/>
      <c r="E26" s="30"/>
      <c r="F26" s="30"/>
      <c r="G26" s="43"/>
      <c r="H26" s="126" t="str">
        <f t="shared" ref="H26:H64" si="0">IF($C26="Yes","USA","")</f>
        <v/>
      </c>
      <c r="I26" s="48"/>
      <c r="J26" s="48"/>
      <c r="K26" s="48"/>
      <c r="L26" s="48"/>
      <c r="M26" s="71"/>
      <c r="N26" s="4"/>
      <c r="W26" t="str">
        <f>IF(LEN(B26)&lt;1,"",IF(COUNTIF($B$25:$B26,B26)=1,0,1))</f>
        <v/>
      </c>
      <c r="Z26" s="81" t="e">
        <f>MATCH("*",B25:B64,-1)</f>
        <v>#N/A</v>
      </c>
      <c r="AA26" s="79" t="s">
        <v>338</v>
      </c>
    </row>
    <row r="27" spans="1:27" x14ac:dyDescent="0.35">
      <c r="A27" s="145">
        <v>3</v>
      </c>
      <c r="B27" s="48"/>
      <c r="C27" s="48"/>
      <c r="D27" s="30"/>
      <c r="E27" s="30"/>
      <c r="F27" s="30"/>
      <c r="G27" s="43"/>
      <c r="H27" s="126" t="str">
        <f t="shared" si="0"/>
        <v/>
      </c>
      <c r="I27" s="48"/>
      <c r="J27" s="48"/>
      <c r="K27" s="48"/>
      <c r="L27" s="48"/>
      <c r="M27" s="71"/>
      <c r="N27" s="4"/>
      <c r="W27" t="str">
        <f>IF(LEN(B27)&lt;1,"",IF(COUNTIF($B$25:$B27,B27)=1,0,1))</f>
        <v/>
      </c>
      <c r="Z27" s="81" t="e">
        <f t="array" aca="1" ref="Z27" ca="1">MIN(IF(LEN(OFFSET(B25,0,0,Z26-1,1))=0,ROW(OFFSET(B25,0,0,Z26-1,1))))</f>
        <v>#N/A</v>
      </c>
      <c r="AA27" s="79" t="s">
        <v>339</v>
      </c>
    </row>
    <row r="28" spans="1:27" ht="15.5" x14ac:dyDescent="0.35">
      <c r="A28" s="145">
        <v>4</v>
      </c>
      <c r="B28" s="48"/>
      <c r="C28" s="48"/>
      <c r="D28" s="30"/>
      <c r="E28" s="30"/>
      <c r="F28" s="30"/>
      <c r="G28" s="43"/>
      <c r="H28" s="126" t="str">
        <f t="shared" si="0"/>
        <v/>
      </c>
      <c r="I28" s="48"/>
      <c r="J28" s="48"/>
      <c r="K28" s="48"/>
      <c r="L28" s="48"/>
      <c r="M28" s="71"/>
      <c r="N28" s="4"/>
      <c r="W28" t="str">
        <f>IF(LEN(B28)&lt;1,"",IF(COUNTIF($B$25:$B28,B28)=1,0,1))</f>
        <v/>
      </c>
      <c r="Z28" s="78" t="s">
        <v>349</v>
      </c>
      <c r="AA28" s="80"/>
    </row>
    <row r="29" spans="1:27" x14ac:dyDescent="0.35">
      <c r="A29" s="145">
        <v>5</v>
      </c>
      <c r="B29" s="48"/>
      <c r="C29" s="48"/>
      <c r="D29" s="30"/>
      <c r="E29" s="30"/>
      <c r="F29" s="30"/>
      <c r="G29" s="43"/>
      <c r="H29" s="126" t="str">
        <f t="shared" si="0"/>
        <v/>
      </c>
      <c r="I29" s="48"/>
      <c r="J29" s="48"/>
      <c r="K29" s="48"/>
      <c r="L29" s="48"/>
      <c r="M29" s="71"/>
      <c r="N29" s="4"/>
      <c r="W29" t="str">
        <f>IF(LEN(B29)&lt;1,"",IF(COUNTIF($B$25:$B29,B29)=1,0,1))</f>
        <v/>
      </c>
      <c r="Z29" s="81" t="e">
        <f>MATCH("*",B72:B141,-1)</f>
        <v>#N/A</v>
      </c>
      <c r="AA29" s="79" t="s">
        <v>338</v>
      </c>
    </row>
    <row r="30" spans="1:27" x14ac:dyDescent="0.35">
      <c r="A30" s="145">
        <v>6</v>
      </c>
      <c r="B30" s="48"/>
      <c r="C30" s="48"/>
      <c r="D30" s="30"/>
      <c r="E30" s="30"/>
      <c r="F30" s="30"/>
      <c r="G30" s="43"/>
      <c r="H30" s="126" t="str">
        <f t="shared" si="0"/>
        <v/>
      </c>
      <c r="I30" s="48"/>
      <c r="J30" s="48"/>
      <c r="K30" s="48"/>
      <c r="L30" s="48"/>
      <c r="M30" s="71"/>
      <c r="N30" s="4"/>
      <c r="W30" t="str">
        <f>IF(LEN(B30)&lt;1,"",IF(COUNTIF($B$25:$B30,B30)=1,0,1))</f>
        <v/>
      </c>
      <c r="Z30" s="81" t="e">
        <f t="array" aca="1" ref="Z30" ca="1">MIN(IF(LEN(OFFSET(B72,0,0,Z29-1,1))=0,ROW(OFFSET(B72,0,0,Z29-1,1))))</f>
        <v>#N/A</v>
      </c>
      <c r="AA30" s="79" t="s">
        <v>339</v>
      </c>
    </row>
    <row r="31" spans="1:27" x14ac:dyDescent="0.35">
      <c r="A31" s="145">
        <v>7</v>
      </c>
      <c r="B31" s="48"/>
      <c r="C31" s="48"/>
      <c r="D31" s="30"/>
      <c r="E31" s="30"/>
      <c r="F31" s="30"/>
      <c r="G31" s="43"/>
      <c r="H31" s="126" t="str">
        <f t="shared" si="0"/>
        <v/>
      </c>
      <c r="I31" s="48"/>
      <c r="J31" s="48"/>
      <c r="K31" s="48"/>
      <c r="L31" s="48"/>
      <c r="M31" s="71"/>
      <c r="N31" s="4"/>
      <c r="W31" t="str">
        <f>IF(LEN(B31)&lt;1,"",IF(COUNTIF($B$25:$B31,B31)=1,0,1))</f>
        <v/>
      </c>
    </row>
    <row r="32" spans="1:27" x14ac:dyDescent="0.35">
      <c r="A32" s="145">
        <v>8</v>
      </c>
      <c r="B32" s="48"/>
      <c r="C32" s="48"/>
      <c r="D32" s="30"/>
      <c r="E32" s="30"/>
      <c r="F32" s="30"/>
      <c r="G32" s="43"/>
      <c r="H32" s="126" t="str">
        <f t="shared" si="0"/>
        <v/>
      </c>
      <c r="I32" s="48"/>
      <c r="J32" s="48"/>
      <c r="K32" s="48"/>
      <c r="L32" s="48"/>
      <c r="M32" s="71"/>
      <c r="N32" s="4"/>
      <c r="W32" t="str">
        <f>IF(LEN(B32)&lt;1,"",IF(COUNTIF($B$25:$B32,B32)=1,0,1))</f>
        <v/>
      </c>
      <c r="Z32" s="82" t="s">
        <v>340</v>
      </c>
    </row>
    <row r="33" spans="1:26" x14ac:dyDescent="0.35">
      <c r="A33" s="145">
        <v>9</v>
      </c>
      <c r="B33" s="48"/>
      <c r="C33" s="48"/>
      <c r="D33" s="30"/>
      <c r="E33" s="30"/>
      <c r="F33" s="30"/>
      <c r="G33" s="43"/>
      <c r="H33" s="126" t="str">
        <f t="shared" si="0"/>
        <v/>
      </c>
      <c r="I33" s="48"/>
      <c r="J33" s="48"/>
      <c r="K33" s="48"/>
      <c r="L33" s="48"/>
      <c r="M33" s="71"/>
      <c r="N33" s="4"/>
      <c r="W33" t="str">
        <f>IF(LEN(B33)&lt;1,"",IF(COUNTIF($B$25:$B33,B33)=1,0,1))</f>
        <v/>
      </c>
      <c r="Z33" s="79" t="s">
        <v>341</v>
      </c>
    </row>
    <row r="34" spans="1:26" x14ac:dyDescent="0.35">
      <c r="A34" s="145">
        <v>10</v>
      </c>
      <c r="B34" s="48"/>
      <c r="C34" s="48"/>
      <c r="D34" s="30"/>
      <c r="E34" s="30"/>
      <c r="F34" s="30"/>
      <c r="G34" s="43"/>
      <c r="H34" s="126" t="str">
        <f t="shared" si="0"/>
        <v/>
      </c>
      <c r="I34" s="48"/>
      <c r="J34" s="48"/>
      <c r="K34" s="48"/>
      <c r="L34" s="48"/>
      <c r="M34" s="71"/>
      <c r="N34" s="4"/>
      <c r="W34" t="str">
        <f>IF(LEN(B34)&lt;1,"",IF(COUNTIF($B$25:$B34,B34)=1,0,1))</f>
        <v/>
      </c>
    </row>
    <row r="35" spans="1:26" x14ac:dyDescent="0.35">
      <c r="A35" s="145">
        <v>11</v>
      </c>
      <c r="B35" s="48"/>
      <c r="C35" s="48"/>
      <c r="D35" s="30"/>
      <c r="E35" s="30"/>
      <c r="F35" s="30"/>
      <c r="G35" s="43"/>
      <c r="H35" s="126" t="str">
        <f t="shared" si="0"/>
        <v/>
      </c>
      <c r="I35" s="48"/>
      <c r="J35" s="48"/>
      <c r="K35" s="48"/>
      <c r="L35" s="48"/>
      <c r="M35" s="71"/>
      <c r="N35" s="4"/>
      <c r="W35" t="str">
        <f>IF(LEN(B35)&lt;1,"",IF(COUNTIF($B$25:$B35,B35)=1,0,1))</f>
        <v/>
      </c>
      <c r="Z35" s="82" t="s">
        <v>344</v>
      </c>
    </row>
    <row r="36" spans="1:26" x14ac:dyDescent="0.35">
      <c r="A36" s="145">
        <v>12</v>
      </c>
      <c r="B36" s="48"/>
      <c r="C36" s="48"/>
      <c r="D36" s="30"/>
      <c r="E36" s="30"/>
      <c r="F36" s="30"/>
      <c r="G36" s="43"/>
      <c r="H36" s="126" t="str">
        <f t="shared" si="0"/>
        <v/>
      </c>
      <c r="I36" s="48"/>
      <c r="J36" s="48"/>
      <c r="K36" s="48"/>
      <c r="L36" s="48"/>
      <c r="M36" s="71"/>
      <c r="N36" s="4"/>
      <c r="W36" t="str">
        <f>IF(LEN(B36)&lt;1,"",IF(COUNTIF($B$25:$B36,B36)=1,0,1))</f>
        <v/>
      </c>
      <c r="Z36" s="79" t="s">
        <v>533</v>
      </c>
    </row>
    <row r="37" spans="1:26" x14ac:dyDescent="0.35">
      <c r="A37" s="145">
        <v>13</v>
      </c>
      <c r="B37" s="48"/>
      <c r="C37" s="48"/>
      <c r="D37" s="30"/>
      <c r="E37" s="30"/>
      <c r="F37" s="30"/>
      <c r="G37" s="43"/>
      <c r="H37" s="126" t="str">
        <f t="shared" si="0"/>
        <v/>
      </c>
      <c r="I37" s="48"/>
      <c r="J37" s="48"/>
      <c r="K37" s="48"/>
      <c r="L37" s="48"/>
      <c r="M37" s="71"/>
      <c r="N37" s="4"/>
      <c r="O37" s="4"/>
      <c r="P37" s="4"/>
      <c r="Q37" s="4"/>
      <c r="W37" t="str">
        <f>IF(LEN(B37)&lt;1,"",IF(COUNTIF($B$25:$B37,B37)=1,0,1))</f>
        <v/>
      </c>
    </row>
    <row r="38" spans="1:26" x14ac:dyDescent="0.35">
      <c r="A38" s="145">
        <v>14</v>
      </c>
      <c r="B38" s="48"/>
      <c r="C38" s="48"/>
      <c r="D38" s="30"/>
      <c r="E38" s="30"/>
      <c r="F38" s="30"/>
      <c r="G38" s="43"/>
      <c r="H38" s="126" t="str">
        <f t="shared" si="0"/>
        <v/>
      </c>
      <c r="I38" s="48"/>
      <c r="J38" s="48"/>
      <c r="K38" s="48"/>
      <c r="L38" s="48"/>
      <c r="M38" s="71"/>
      <c r="N38" s="4"/>
      <c r="O38" s="4"/>
      <c r="P38" s="4"/>
      <c r="Q38" s="4"/>
      <c r="W38" t="str">
        <f>IF(LEN(B38)&lt;1,"",IF(COUNTIF($B$25:$B38,B38)=1,0,1))</f>
        <v/>
      </c>
    </row>
    <row r="39" spans="1:26" x14ac:dyDescent="0.35">
      <c r="A39" s="145">
        <v>15</v>
      </c>
      <c r="B39" s="48"/>
      <c r="C39" s="48"/>
      <c r="D39" s="30"/>
      <c r="E39" s="30"/>
      <c r="F39" s="30"/>
      <c r="G39" s="43"/>
      <c r="H39" s="126" t="str">
        <f t="shared" si="0"/>
        <v/>
      </c>
      <c r="I39" s="48"/>
      <c r="J39" s="48"/>
      <c r="K39" s="48"/>
      <c r="L39" s="48"/>
      <c r="M39" s="71"/>
      <c r="N39" s="4"/>
      <c r="O39" s="4"/>
      <c r="P39" s="4"/>
      <c r="Q39" s="4"/>
      <c r="W39" t="str">
        <f>IF(LEN(B39)&lt;1,"",IF(COUNTIF($B$25:$B39,B39)=1,0,1))</f>
        <v/>
      </c>
    </row>
    <row r="40" spans="1:26" x14ac:dyDescent="0.35">
      <c r="A40" s="145">
        <v>16</v>
      </c>
      <c r="B40" s="48"/>
      <c r="C40" s="48"/>
      <c r="D40" s="30"/>
      <c r="E40" s="30"/>
      <c r="F40" s="30"/>
      <c r="G40" s="43"/>
      <c r="H40" s="126" t="str">
        <f t="shared" si="0"/>
        <v/>
      </c>
      <c r="I40" s="48"/>
      <c r="J40" s="48"/>
      <c r="K40" s="48"/>
      <c r="L40" s="48"/>
      <c r="M40" s="71"/>
      <c r="N40" s="4"/>
      <c r="O40" s="4"/>
      <c r="P40" s="4"/>
      <c r="Q40" s="4"/>
      <c r="W40" t="str">
        <f>IF(LEN(B40)&lt;1,"",IF(COUNTIF($B$25:$B40,B40)=1,0,1))</f>
        <v/>
      </c>
    </row>
    <row r="41" spans="1:26" x14ac:dyDescent="0.35">
      <c r="A41" s="145">
        <v>17</v>
      </c>
      <c r="B41" s="48"/>
      <c r="C41" s="48"/>
      <c r="D41" s="30"/>
      <c r="E41" s="30"/>
      <c r="F41" s="30"/>
      <c r="G41" s="43"/>
      <c r="H41" s="126" t="str">
        <f t="shared" si="0"/>
        <v/>
      </c>
      <c r="I41" s="48"/>
      <c r="J41" s="48"/>
      <c r="K41" s="48"/>
      <c r="L41" s="48"/>
      <c r="M41" s="71"/>
      <c r="N41" s="4"/>
      <c r="O41" s="4"/>
      <c r="P41" s="4"/>
      <c r="Q41" s="4"/>
      <c r="W41" t="str">
        <f>IF(LEN(B41)&lt;1,"",IF(COUNTIF($B$25:$B41,B41)=1,0,1))</f>
        <v/>
      </c>
    </row>
    <row r="42" spans="1:26" x14ac:dyDescent="0.35">
      <c r="A42" s="145">
        <v>18</v>
      </c>
      <c r="B42" s="48"/>
      <c r="C42" s="48"/>
      <c r="D42" s="30"/>
      <c r="E42" s="30"/>
      <c r="F42" s="30"/>
      <c r="G42" s="43"/>
      <c r="H42" s="126" t="str">
        <f t="shared" si="0"/>
        <v/>
      </c>
      <c r="I42" s="48"/>
      <c r="J42" s="48"/>
      <c r="K42" s="48"/>
      <c r="L42" s="48"/>
      <c r="M42" s="71"/>
      <c r="N42" s="4"/>
      <c r="O42" s="4"/>
      <c r="P42" s="4"/>
      <c r="Q42" s="4"/>
      <c r="W42" t="str">
        <f>IF(LEN(B42)&lt;1,"",IF(COUNTIF($B$25:$B42,B42)=1,0,1))</f>
        <v/>
      </c>
    </row>
    <row r="43" spans="1:26" x14ac:dyDescent="0.35">
      <c r="A43" s="145">
        <v>19</v>
      </c>
      <c r="B43" s="48"/>
      <c r="C43" s="48"/>
      <c r="D43" s="30"/>
      <c r="E43" s="30"/>
      <c r="F43" s="30"/>
      <c r="G43" s="43"/>
      <c r="H43" s="126" t="str">
        <f t="shared" si="0"/>
        <v/>
      </c>
      <c r="I43" s="48"/>
      <c r="J43" s="48"/>
      <c r="K43" s="48"/>
      <c r="L43" s="48"/>
      <c r="M43" s="71"/>
      <c r="N43" s="4"/>
      <c r="O43" s="4"/>
      <c r="P43" s="4"/>
      <c r="Q43" s="4"/>
      <c r="W43" t="str">
        <f>IF(LEN(B43)&lt;1,"",IF(COUNTIF($B$25:$B43,B43)=1,0,1))</f>
        <v/>
      </c>
    </row>
    <row r="44" spans="1:26" x14ac:dyDescent="0.35">
      <c r="A44" s="145">
        <v>20</v>
      </c>
      <c r="B44" s="48"/>
      <c r="C44" s="48"/>
      <c r="D44" s="30"/>
      <c r="E44" s="30"/>
      <c r="F44" s="30"/>
      <c r="G44" s="43"/>
      <c r="H44" s="126" t="str">
        <f t="shared" si="0"/>
        <v/>
      </c>
      <c r="I44" s="48"/>
      <c r="J44" s="48"/>
      <c r="K44" s="48"/>
      <c r="L44" s="48"/>
      <c r="M44" s="71"/>
      <c r="N44" s="4"/>
      <c r="O44" s="4"/>
      <c r="P44" s="4"/>
      <c r="Q44" s="4"/>
      <c r="W44" t="str">
        <f>IF(LEN(B44)&lt;1,"",IF(COUNTIF($B$25:$B44,B44)=1,0,1))</f>
        <v/>
      </c>
    </row>
    <row r="45" spans="1:26" x14ac:dyDescent="0.35">
      <c r="A45" s="145">
        <v>21</v>
      </c>
      <c r="B45" s="48"/>
      <c r="C45" s="48"/>
      <c r="D45" s="30"/>
      <c r="E45" s="30"/>
      <c r="F45" s="30"/>
      <c r="G45" s="43"/>
      <c r="H45" s="126" t="str">
        <f t="shared" si="0"/>
        <v/>
      </c>
      <c r="I45" s="48"/>
      <c r="J45" s="48"/>
      <c r="K45" s="48"/>
      <c r="L45" s="48"/>
      <c r="M45" s="71"/>
      <c r="N45" s="4"/>
      <c r="O45" s="4"/>
      <c r="P45" s="4"/>
      <c r="Q45" s="4"/>
      <c r="W45" t="str">
        <f>IF(LEN(B45)&lt;1,"",IF(COUNTIF($B$25:$B45,B45)=1,0,1))</f>
        <v/>
      </c>
    </row>
    <row r="46" spans="1:26" x14ac:dyDescent="0.35">
      <c r="A46" s="145">
        <v>22</v>
      </c>
      <c r="B46" s="48"/>
      <c r="C46" s="48"/>
      <c r="D46" s="30"/>
      <c r="E46" s="30"/>
      <c r="F46" s="30"/>
      <c r="G46" s="43"/>
      <c r="H46" s="126" t="str">
        <f t="shared" si="0"/>
        <v/>
      </c>
      <c r="I46" s="48"/>
      <c r="J46" s="48"/>
      <c r="K46" s="48"/>
      <c r="L46" s="48"/>
      <c r="M46" s="71"/>
      <c r="N46" s="4"/>
      <c r="O46" s="4"/>
      <c r="P46" s="4"/>
      <c r="Q46" s="4"/>
      <c r="W46" t="str">
        <f>IF(LEN(B46)&lt;1,"",IF(COUNTIF($B$25:$B46,B46)=1,0,1))</f>
        <v/>
      </c>
    </row>
    <row r="47" spans="1:26" x14ac:dyDescent="0.35">
      <c r="A47" s="145">
        <v>23</v>
      </c>
      <c r="B47" s="48"/>
      <c r="C47" s="48"/>
      <c r="D47" s="30"/>
      <c r="E47" s="30"/>
      <c r="F47" s="30"/>
      <c r="G47" s="43"/>
      <c r="H47" s="126" t="str">
        <f t="shared" si="0"/>
        <v/>
      </c>
      <c r="I47" s="48"/>
      <c r="J47" s="48"/>
      <c r="K47" s="48"/>
      <c r="L47" s="48"/>
      <c r="M47" s="71"/>
      <c r="N47" s="4"/>
      <c r="O47" s="4"/>
      <c r="P47" s="4"/>
      <c r="Q47" s="4"/>
      <c r="W47" t="str">
        <f>IF(LEN(B47)&lt;1,"",IF(COUNTIF($B$25:$B47,B47)=1,0,1))</f>
        <v/>
      </c>
    </row>
    <row r="48" spans="1:26" x14ac:dyDescent="0.35">
      <c r="A48" s="145">
        <v>24</v>
      </c>
      <c r="B48" s="48"/>
      <c r="C48" s="48"/>
      <c r="D48" s="30"/>
      <c r="E48" s="30"/>
      <c r="F48" s="30"/>
      <c r="G48" s="43"/>
      <c r="H48" s="126" t="str">
        <f t="shared" si="0"/>
        <v/>
      </c>
      <c r="I48" s="48"/>
      <c r="J48" s="48"/>
      <c r="K48" s="48"/>
      <c r="L48" s="48"/>
      <c r="M48" s="71"/>
      <c r="N48" s="4"/>
      <c r="O48" s="4"/>
      <c r="P48" s="4"/>
      <c r="Q48" s="4"/>
      <c r="W48" t="str">
        <f>IF(LEN(B48)&lt;1,"",IF(COUNTIF($B$25:$B48,B48)=1,0,1))</f>
        <v/>
      </c>
    </row>
    <row r="49" spans="1:23" x14ac:dyDescent="0.35">
      <c r="A49" s="145">
        <v>25</v>
      </c>
      <c r="B49" s="48"/>
      <c r="C49" s="48"/>
      <c r="D49" s="30"/>
      <c r="E49" s="30"/>
      <c r="F49" s="30"/>
      <c r="G49" s="43"/>
      <c r="H49" s="126" t="str">
        <f t="shared" si="0"/>
        <v/>
      </c>
      <c r="I49" s="48"/>
      <c r="J49" s="48"/>
      <c r="K49" s="48"/>
      <c r="L49" s="48"/>
      <c r="M49" s="71"/>
      <c r="N49" s="4"/>
      <c r="O49" s="4"/>
      <c r="P49" s="4"/>
      <c r="Q49" s="4"/>
      <c r="W49" t="str">
        <f>IF(LEN(B49)&lt;1,"",IF(COUNTIF($B$25:$B49,B49)=1,0,1))</f>
        <v/>
      </c>
    </row>
    <row r="50" spans="1:23" x14ac:dyDescent="0.35">
      <c r="A50" s="145">
        <v>26</v>
      </c>
      <c r="B50" s="48"/>
      <c r="C50" s="48"/>
      <c r="D50" s="30"/>
      <c r="E50" s="30"/>
      <c r="F50" s="30"/>
      <c r="G50" s="43"/>
      <c r="H50" s="126" t="str">
        <f t="shared" si="0"/>
        <v/>
      </c>
      <c r="I50" s="48"/>
      <c r="J50" s="48"/>
      <c r="K50" s="48"/>
      <c r="L50" s="48"/>
      <c r="M50" s="71"/>
      <c r="N50" s="4"/>
      <c r="O50" s="4"/>
      <c r="P50" s="4"/>
      <c r="Q50" s="4"/>
      <c r="W50" t="str">
        <f>IF(LEN(B50)&lt;1,"",IF(COUNTIF($B$25:$B50,B50)=1,0,1))</f>
        <v/>
      </c>
    </row>
    <row r="51" spans="1:23" x14ac:dyDescent="0.35">
      <c r="A51" s="145">
        <v>27</v>
      </c>
      <c r="B51" s="48"/>
      <c r="C51" s="48"/>
      <c r="D51" s="30"/>
      <c r="E51" s="30"/>
      <c r="F51" s="30"/>
      <c r="G51" s="43"/>
      <c r="H51" s="126" t="str">
        <f t="shared" si="0"/>
        <v/>
      </c>
      <c r="I51" s="48"/>
      <c r="J51" s="48"/>
      <c r="K51" s="48"/>
      <c r="L51" s="48"/>
      <c r="M51" s="71"/>
      <c r="N51" s="4"/>
      <c r="O51" s="4"/>
      <c r="P51" s="4"/>
      <c r="Q51" s="4"/>
      <c r="W51" t="str">
        <f>IF(LEN(B51)&lt;1,"",IF(COUNTIF($B$25:$B51,B51)=1,0,1))</f>
        <v/>
      </c>
    </row>
    <row r="52" spans="1:23" x14ac:dyDescent="0.35">
      <c r="A52" s="145">
        <v>28</v>
      </c>
      <c r="B52" s="48"/>
      <c r="C52" s="48"/>
      <c r="D52" s="30"/>
      <c r="E52" s="30"/>
      <c r="F52" s="30"/>
      <c r="G52" s="43"/>
      <c r="H52" s="126" t="str">
        <f t="shared" si="0"/>
        <v/>
      </c>
      <c r="I52" s="48"/>
      <c r="J52" s="48"/>
      <c r="K52" s="48"/>
      <c r="L52" s="48"/>
      <c r="M52" s="71"/>
      <c r="N52" s="4"/>
      <c r="O52" s="4"/>
      <c r="P52" s="4"/>
      <c r="Q52" s="4"/>
      <c r="W52" t="str">
        <f>IF(LEN(B52)&lt;1,"",IF(COUNTIF($B$25:$B52,B52)=1,0,1))</f>
        <v/>
      </c>
    </row>
    <row r="53" spans="1:23" x14ac:dyDescent="0.35">
      <c r="A53" s="145">
        <v>29</v>
      </c>
      <c r="B53" s="48"/>
      <c r="C53" s="48"/>
      <c r="D53" s="30"/>
      <c r="E53" s="30"/>
      <c r="F53" s="30"/>
      <c r="G53" s="43"/>
      <c r="H53" s="126" t="str">
        <f t="shared" si="0"/>
        <v/>
      </c>
      <c r="I53" s="48"/>
      <c r="J53" s="48"/>
      <c r="K53" s="48"/>
      <c r="L53" s="48"/>
      <c r="M53" s="71"/>
      <c r="N53" s="4"/>
      <c r="O53" s="4"/>
      <c r="P53" s="4"/>
      <c r="Q53" s="4"/>
      <c r="W53" t="str">
        <f>IF(LEN(B53)&lt;1,"",IF(COUNTIF($B$25:$B53,B53)=1,0,1))</f>
        <v/>
      </c>
    </row>
    <row r="54" spans="1:23" x14ac:dyDescent="0.35">
      <c r="A54" s="145">
        <v>30</v>
      </c>
      <c r="B54" s="48"/>
      <c r="C54" s="48"/>
      <c r="D54" s="30"/>
      <c r="E54" s="30"/>
      <c r="F54" s="30"/>
      <c r="G54" s="43"/>
      <c r="H54" s="126" t="str">
        <f t="shared" si="0"/>
        <v/>
      </c>
      <c r="I54" s="48"/>
      <c r="J54" s="48"/>
      <c r="K54" s="48"/>
      <c r="L54" s="48"/>
      <c r="M54" s="71"/>
      <c r="N54" s="4"/>
      <c r="O54" s="4"/>
      <c r="P54" s="4"/>
      <c r="Q54" s="4"/>
      <c r="W54" t="str">
        <f>IF(LEN(B54)&lt;1,"",IF(COUNTIF($B$25:$B54,B54)=1,0,1))</f>
        <v/>
      </c>
    </row>
    <row r="55" spans="1:23" x14ac:dyDescent="0.35">
      <c r="A55" s="145">
        <v>31</v>
      </c>
      <c r="B55" s="48"/>
      <c r="C55" s="48"/>
      <c r="D55" s="30"/>
      <c r="E55" s="30"/>
      <c r="F55" s="30"/>
      <c r="G55" s="43"/>
      <c r="H55" s="126" t="str">
        <f t="shared" si="0"/>
        <v/>
      </c>
      <c r="I55" s="48"/>
      <c r="J55" s="48"/>
      <c r="K55" s="48"/>
      <c r="L55" s="48"/>
      <c r="M55" s="71"/>
      <c r="N55" s="4"/>
      <c r="O55" s="4"/>
      <c r="P55" s="4"/>
      <c r="Q55" s="4"/>
      <c r="W55" t="str">
        <f>IF(LEN(B55)&lt;1,"",IF(COUNTIF($B$25:$B55,B55)=1,0,1))</f>
        <v/>
      </c>
    </row>
    <row r="56" spans="1:23" x14ac:dyDescent="0.35">
      <c r="A56" s="145">
        <v>32</v>
      </c>
      <c r="B56" s="48"/>
      <c r="C56" s="48"/>
      <c r="D56" s="30"/>
      <c r="E56" s="30"/>
      <c r="F56" s="30"/>
      <c r="G56" s="43"/>
      <c r="H56" s="126" t="str">
        <f t="shared" si="0"/>
        <v/>
      </c>
      <c r="I56" s="48"/>
      <c r="J56" s="48"/>
      <c r="K56" s="48"/>
      <c r="L56" s="48"/>
      <c r="M56" s="71"/>
      <c r="N56" s="4"/>
      <c r="O56" s="4"/>
      <c r="P56" s="4"/>
      <c r="Q56" s="4"/>
      <c r="W56" t="str">
        <f>IF(LEN(B56)&lt;1,"",IF(COUNTIF($B$25:$B56,B56)=1,0,1))</f>
        <v/>
      </c>
    </row>
    <row r="57" spans="1:23" x14ac:dyDescent="0.35">
      <c r="A57" s="145">
        <v>33</v>
      </c>
      <c r="B57" s="48"/>
      <c r="C57" s="48"/>
      <c r="D57" s="30"/>
      <c r="E57" s="30"/>
      <c r="F57" s="30"/>
      <c r="G57" s="43"/>
      <c r="H57" s="126" t="str">
        <f t="shared" si="0"/>
        <v/>
      </c>
      <c r="I57" s="48"/>
      <c r="J57" s="48"/>
      <c r="K57" s="48"/>
      <c r="L57" s="48"/>
      <c r="M57" s="71"/>
      <c r="N57" s="4"/>
      <c r="O57" s="4"/>
      <c r="P57" s="4"/>
      <c r="Q57" s="4"/>
      <c r="W57" t="str">
        <f>IF(LEN(B57)&lt;1,"",IF(COUNTIF($B$25:$B57,B57)=1,0,1))</f>
        <v/>
      </c>
    </row>
    <row r="58" spans="1:23" x14ac:dyDescent="0.35">
      <c r="A58" s="145">
        <v>34</v>
      </c>
      <c r="B58" s="48"/>
      <c r="C58" s="48"/>
      <c r="D58" s="30"/>
      <c r="E58" s="30"/>
      <c r="F58" s="30"/>
      <c r="G58" s="43"/>
      <c r="H58" s="126" t="str">
        <f t="shared" si="0"/>
        <v/>
      </c>
      <c r="I58" s="48"/>
      <c r="J58" s="48"/>
      <c r="K58" s="48"/>
      <c r="L58" s="48"/>
      <c r="M58" s="71"/>
      <c r="N58" s="4"/>
      <c r="O58" s="4"/>
      <c r="P58" s="4"/>
      <c r="Q58" s="4"/>
      <c r="W58" t="str">
        <f>IF(LEN(B58)&lt;1,"",IF(COUNTIF($B$25:$B58,B58)=1,0,1))</f>
        <v/>
      </c>
    </row>
    <row r="59" spans="1:23" x14ac:dyDescent="0.35">
      <c r="A59" s="145">
        <v>35</v>
      </c>
      <c r="B59" s="48"/>
      <c r="C59" s="48"/>
      <c r="D59" s="30"/>
      <c r="E59" s="30"/>
      <c r="F59" s="30"/>
      <c r="G59" s="43"/>
      <c r="H59" s="126" t="str">
        <f t="shared" si="0"/>
        <v/>
      </c>
      <c r="I59" s="48"/>
      <c r="J59" s="48"/>
      <c r="K59" s="48"/>
      <c r="L59" s="48"/>
      <c r="M59" s="71"/>
      <c r="N59" s="4"/>
      <c r="O59" s="4"/>
      <c r="P59" s="4"/>
      <c r="Q59" s="4"/>
      <c r="W59" t="str">
        <f>IF(LEN(B59)&lt;1,"",IF(COUNTIF($B$25:$B59,B59)=1,0,1))</f>
        <v/>
      </c>
    </row>
    <row r="60" spans="1:23" x14ac:dyDescent="0.35">
      <c r="A60" s="145">
        <v>36</v>
      </c>
      <c r="B60" s="48"/>
      <c r="C60" s="48"/>
      <c r="D60" s="30"/>
      <c r="E60" s="30"/>
      <c r="F60" s="30"/>
      <c r="G60" s="43"/>
      <c r="H60" s="126" t="str">
        <f t="shared" si="0"/>
        <v/>
      </c>
      <c r="I60" s="48"/>
      <c r="J60" s="48"/>
      <c r="K60" s="48"/>
      <c r="L60" s="48"/>
      <c r="M60" s="71"/>
      <c r="N60" s="4"/>
      <c r="O60" s="4"/>
      <c r="P60" s="4"/>
      <c r="Q60" s="4"/>
      <c r="W60" t="str">
        <f>IF(LEN(B60)&lt;1,"",IF(COUNTIF($B$25:$B60,B60)=1,0,1))</f>
        <v/>
      </c>
    </row>
    <row r="61" spans="1:23" x14ac:dyDescent="0.35">
      <c r="A61" s="145">
        <v>37</v>
      </c>
      <c r="B61" s="48"/>
      <c r="C61" s="48"/>
      <c r="D61" s="30"/>
      <c r="E61" s="30"/>
      <c r="F61" s="30"/>
      <c r="G61" s="43"/>
      <c r="H61" s="126" t="str">
        <f t="shared" si="0"/>
        <v/>
      </c>
      <c r="I61" s="48"/>
      <c r="J61" s="48"/>
      <c r="K61" s="48"/>
      <c r="L61" s="48"/>
      <c r="M61" s="71"/>
      <c r="N61" s="4"/>
      <c r="O61" s="4"/>
      <c r="P61" s="4"/>
      <c r="Q61" s="4"/>
      <c r="W61" t="str">
        <f>IF(LEN(B61)&lt;1,"",IF(COUNTIF($B$25:$B61,B61)=1,0,1))</f>
        <v/>
      </c>
    </row>
    <row r="62" spans="1:23" x14ac:dyDescent="0.35">
      <c r="A62" s="145">
        <v>38</v>
      </c>
      <c r="B62" s="48"/>
      <c r="C62" s="48"/>
      <c r="D62" s="30"/>
      <c r="E62" s="30"/>
      <c r="F62" s="30"/>
      <c r="G62" s="43"/>
      <c r="H62" s="126" t="str">
        <f t="shared" si="0"/>
        <v/>
      </c>
      <c r="I62" s="48"/>
      <c r="J62" s="48"/>
      <c r="K62" s="48"/>
      <c r="L62" s="48"/>
      <c r="M62" s="71"/>
      <c r="N62" s="4"/>
      <c r="O62" s="4"/>
      <c r="P62" s="4"/>
      <c r="Q62" s="4"/>
      <c r="W62" t="str">
        <f>IF(LEN(B62)&lt;1,"",IF(COUNTIF($B$25:$B62,B62)=1,0,1))</f>
        <v/>
      </c>
    </row>
    <row r="63" spans="1:23" x14ac:dyDescent="0.35">
      <c r="A63" s="145">
        <v>39</v>
      </c>
      <c r="B63" s="48"/>
      <c r="C63" s="48"/>
      <c r="D63" s="30"/>
      <c r="E63" s="30"/>
      <c r="F63" s="30"/>
      <c r="G63" s="43"/>
      <c r="H63" s="126" t="str">
        <f t="shared" si="0"/>
        <v/>
      </c>
      <c r="I63" s="48"/>
      <c r="J63" s="48"/>
      <c r="K63" s="48"/>
      <c r="L63" s="48"/>
      <c r="M63" s="71"/>
      <c r="N63" s="4"/>
      <c r="O63" s="4"/>
      <c r="P63" s="4"/>
      <c r="Q63" s="4"/>
      <c r="W63" t="str">
        <f>IF(LEN(B63)&lt;1,"",IF(COUNTIF($B$25:$B63,B63)=1,0,1))</f>
        <v/>
      </c>
    </row>
    <row r="64" spans="1:23" x14ac:dyDescent="0.35">
      <c r="A64" s="145">
        <v>40</v>
      </c>
      <c r="B64" s="48"/>
      <c r="C64" s="48"/>
      <c r="D64" s="30"/>
      <c r="E64" s="30"/>
      <c r="F64" s="30"/>
      <c r="G64" s="43"/>
      <c r="H64" s="126" t="str">
        <f t="shared" si="0"/>
        <v/>
      </c>
      <c r="I64" s="48"/>
      <c r="J64" s="48"/>
      <c r="K64" s="48"/>
      <c r="L64" s="48"/>
      <c r="M64" s="71"/>
      <c r="N64" s="4"/>
      <c r="O64" s="4"/>
      <c r="P64" s="4"/>
      <c r="Q64" s="4"/>
      <c r="W64" t="str">
        <f>IF(LEN(B64)&lt;1,"",IF(COUNTIF($B$25:$B64,B64)=1,0,1))</f>
        <v/>
      </c>
    </row>
    <row r="65" spans="1:28" x14ac:dyDescent="0.35">
      <c r="B65" s="4"/>
      <c r="C65" s="31"/>
      <c r="D65" s="31"/>
      <c r="E65" s="4"/>
      <c r="F65" s="38"/>
      <c r="G65" s="4"/>
      <c r="H65" s="4"/>
      <c r="I65" s="4"/>
      <c r="J65" s="4"/>
      <c r="K65" s="4"/>
      <c r="L65" s="4"/>
      <c r="M65" s="4"/>
      <c r="N65" s="4"/>
      <c r="O65" s="4"/>
      <c r="P65" s="4"/>
      <c r="Q65" s="4"/>
    </row>
    <row r="66" spans="1:28" x14ac:dyDescent="0.35">
      <c r="B66" s="4"/>
      <c r="C66" s="31"/>
      <c r="D66" s="31"/>
      <c r="E66" s="4"/>
      <c r="F66" s="38"/>
      <c r="G66" s="4"/>
      <c r="H66" s="4"/>
      <c r="I66" s="4"/>
      <c r="J66" s="4"/>
      <c r="K66" s="4"/>
      <c r="L66" s="4"/>
      <c r="M66" s="4"/>
      <c r="N66" s="4"/>
      <c r="O66" s="4"/>
      <c r="P66" s="4"/>
      <c r="Q66" s="4"/>
    </row>
    <row r="67" spans="1:28" ht="18" x14ac:dyDescent="0.4">
      <c r="B67" s="46" t="s">
        <v>319</v>
      </c>
      <c r="F67" s="38"/>
      <c r="G67" s="4"/>
      <c r="H67" s="4"/>
      <c r="I67" s="4"/>
      <c r="J67" s="4"/>
      <c r="K67" s="4"/>
      <c r="L67" s="4"/>
      <c r="M67" s="4"/>
      <c r="N67" s="4"/>
      <c r="O67" s="4"/>
      <c r="P67" s="4"/>
      <c r="Q67" s="4"/>
    </row>
    <row r="68" spans="1:28" ht="27.75" customHeight="1" x14ac:dyDescent="0.35">
      <c r="B68" s="210" t="s">
        <v>1217</v>
      </c>
      <c r="C68" s="210"/>
      <c r="D68" s="210"/>
      <c r="E68" s="210"/>
      <c r="F68" s="38"/>
      <c r="G68" s="4"/>
      <c r="H68" s="4"/>
      <c r="I68" s="4"/>
      <c r="K68" s="4"/>
      <c r="L68" s="4"/>
      <c r="M68" s="4"/>
      <c r="N68" s="4"/>
      <c r="O68" s="4"/>
      <c r="P68" s="4"/>
      <c r="Q68" s="4"/>
    </row>
    <row r="69" spans="1:28" ht="51" customHeight="1" x14ac:dyDescent="0.35">
      <c r="B69" s="148" t="str">
        <f ca="1">IF(ISERROR(Z30),"",IF(Z30&gt;0,$Z$33,""))</f>
        <v/>
      </c>
      <c r="H69" s="4"/>
      <c r="I69" s="4"/>
      <c r="K69" s="4"/>
      <c r="L69" s="4"/>
      <c r="M69" s="4"/>
      <c r="N69" s="4"/>
      <c r="O69" s="4"/>
      <c r="P69" s="4"/>
      <c r="Q69" s="4"/>
    </row>
    <row r="70" spans="1:28" ht="17.25" customHeight="1" x14ac:dyDescent="0.35">
      <c r="B70" s="184" t="s">
        <v>324</v>
      </c>
      <c r="C70" s="184" t="s">
        <v>1191</v>
      </c>
      <c r="D70" s="184"/>
      <c r="E70" s="85" t="s">
        <v>114</v>
      </c>
      <c r="F70" s="88" t="s">
        <v>59</v>
      </c>
      <c r="G70" s="88" t="s">
        <v>3</v>
      </c>
      <c r="H70" s="129" t="s">
        <v>1157</v>
      </c>
      <c r="I70" s="209" t="s">
        <v>1189</v>
      </c>
      <c r="J70" s="194" t="s">
        <v>1198</v>
      </c>
      <c r="K70" s="194" t="s">
        <v>320</v>
      </c>
      <c r="L70" s="194" t="s">
        <v>321</v>
      </c>
      <c r="M70" s="194" t="s">
        <v>334</v>
      </c>
      <c r="N70" s="194" t="s">
        <v>322</v>
      </c>
      <c r="O70" s="194" t="s">
        <v>323</v>
      </c>
      <c r="P70" s="194" t="s">
        <v>318</v>
      </c>
      <c r="Q70" s="4"/>
      <c r="AA70" s="78"/>
      <c r="AB70" s="79"/>
    </row>
    <row r="71" spans="1:28" ht="108" customHeight="1" x14ac:dyDescent="0.35">
      <c r="B71" s="208"/>
      <c r="C71" s="184" t="s">
        <v>1218</v>
      </c>
      <c r="D71" s="184"/>
      <c r="E71" s="184"/>
      <c r="F71" s="185" t="s">
        <v>1465</v>
      </c>
      <c r="G71" s="186"/>
      <c r="H71" s="187"/>
      <c r="I71" s="209"/>
      <c r="J71" s="195"/>
      <c r="K71" s="195"/>
      <c r="L71" s="195"/>
      <c r="M71" s="195"/>
      <c r="N71" s="195"/>
      <c r="O71" s="195"/>
      <c r="P71" s="195"/>
    </row>
    <row r="72" spans="1:28" x14ac:dyDescent="0.35">
      <c r="A72" s="145">
        <v>1</v>
      </c>
      <c r="B72" s="48"/>
      <c r="C72" s="50"/>
      <c r="D72" s="92"/>
      <c r="E72" s="115" t="str">
        <f t="shared" ref="E72" si="1">IFERROR(IF(C72="Search Extended List",INDEX(CASRN,MATCH(D72,FGHG_List_Long,0)),INDEX(CASRN,MATCH(C72:C141,FGHG_List_Long,0))),"")</f>
        <v/>
      </c>
      <c r="F72" s="90"/>
      <c r="G72" s="90"/>
      <c r="H72" s="90"/>
      <c r="I72" s="90"/>
      <c r="J72" s="50"/>
      <c r="K72" s="71"/>
      <c r="L72" s="92"/>
      <c r="M72" s="92"/>
      <c r="N72" s="90"/>
      <c r="O72" s="92"/>
      <c r="P72" s="93"/>
    </row>
    <row r="73" spans="1:28" x14ac:dyDescent="0.35">
      <c r="A73" s="145">
        <v>2</v>
      </c>
      <c r="B73" s="48"/>
      <c r="C73" s="50"/>
      <c r="D73" s="92"/>
      <c r="E73" s="115" t="str">
        <f t="shared" ref="E73:E136" si="2">IFERROR(IF(C73="Search Extended List",INDEX(CASRN,MATCH(D73,FGHG_List_Long,0)),INDEX(CASRN,MATCH(C73:C142,FGHG_List_Long,0))),"")</f>
        <v/>
      </c>
      <c r="F73" s="90"/>
      <c r="G73" s="90"/>
      <c r="H73" s="90"/>
      <c r="I73" s="90"/>
      <c r="J73" s="9"/>
      <c r="K73" s="10"/>
      <c r="L73" s="94"/>
      <c r="M73" s="94"/>
      <c r="N73" s="91"/>
      <c r="O73" s="94"/>
      <c r="P73" s="95"/>
    </row>
    <row r="74" spans="1:28" x14ac:dyDescent="0.35">
      <c r="A74" s="145">
        <v>3</v>
      </c>
      <c r="B74" s="48"/>
      <c r="C74" s="50"/>
      <c r="D74" s="92"/>
      <c r="E74" s="115" t="str">
        <f t="shared" si="2"/>
        <v/>
      </c>
      <c r="F74" s="90"/>
      <c r="G74" s="90"/>
      <c r="H74" s="90"/>
      <c r="I74" s="90"/>
      <c r="J74" s="9"/>
      <c r="K74" s="10"/>
      <c r="L74" s="94"/>
      <c r="M74" s="94"/>
      <c r="N74" s="91"/>
      <c r="O74" s="94"/>
      <c r="P74" s="95"/>
    </row>
    <row r="75" spans="1:28" x14ac:dyDescent="0.35">
      <c r="A75" s="145">
        <v>4</v>
      </c>
      <c r="B75" s="48"/>
      <c r="C75" s="50"/>
      <c r="D75" s="92"/>
      <c r="E75" s="115" t="str">
        <f t="shared" si="2"/>
        <v/>
      </c>
      <c r="F75" s="90"/>
      <c r="G75" s="90"/>
      <c r="H75" s="90"/>
      <c r="I75" s="90"/>
      <c r="J75" s="9"/>
      <c r="K75" s="10"/>
      <c r="L75" s="94"/>
      <c r="M75" s="94"/>
      <c r="N75" s="91"/>
      <c r="O75" s="94"/>
      <c r="P75" s="95"/>
    </row>
    <row r="76" spans="1:28" x14ac:dyDescent="0.35">
      <c r="A76" s="145">
        <v>5</v>
      </c>
      <c r="B76" s="48"/>
      <c r="C76" s="50"/>
      <c r="D76" s="92"/>
      <c r="E76" s="115" t="str">
        <f t="shared" si="2"/>
        <v/>
      </c>
      <c r="F76" s="90"/>
      <c r="G76" s="90"/>
      <c r="H76" s="90"/>
      <c r="I76" s="90"/>
      <c r="J76" s="9"/>
      <c r="K76" s="10"/>
      <c r="L76" s="94"/>
      <c r="M76" s="94"/>
      <c r="N76" s="91"/>
      <c r="O76" s="94"/>
      <c r="P76" s="95"/>
    </row>
    <row r="77" spans="1:28" x14ac:dyDescent="0.35">
      <c r="A77" s="145">
        <v>6</v>
      </c>
      <c r="B77" s="48"/>
      <c r="C77" s="50"/>
      <c r="D77" s="92"/>
      <c r="E77" s="115" t="str">
        <f t="shared" si="2"/>
        <v/>
      </c>
      <c r="F77" s="90"/>
      <c r="G77" s="90"/>
      <c r="H77" s="90"/>
      <c r="I77" s="90"/>
      <c r="J77" s="9"/>
      <c r="K77" s="10"/>
      <c r="L77" s="94"/>
      <c r="M77" s="94"/>
      <c r="N77" s="91"/>
      <c r="O77" s="94"/>
      <c r="P77" s="95"/>
    </row>
    <row r="78" spans="1:28" x14ac:dyDescent="0.35">
      <c r="A78" s="145">
        <v>7</v>
      </c>
      <c r="B78" s="48"/>
      <c r="C78" s="50"/>
      <c r="D78" s="92"/>
      <c r="E78" s="115" t="str">
        <f t="shared" si="2"/>
        <v/>
      </c>
      <c r="F78" s="90"/>
      <c r="G78" s="90"/>
      <c r="H78" s="90"/>
      <c r="I78" s="90"/>
      <c r="J78" s="9"/>
      <c r="K78" s="10"/>
      <c r="L78" s="94"/>
      <c r="M78" s="94"/>
      <c r="N78" s="91"/>
      <c r="O78" s="94"/>
      <c r="P78" s="95"/>
      <c r="AA78" s="82"/>
    </row>
    <row r="79" spans="1:28" x14ac:dyDescent="0.35">
      <c r="A79" s="145">
        <v>8</v>
      </c>
      <c r="B79" s="48"/>
      <c r="C79" s="50"/>
      <c r="D79" s="92"/>
      <c r="E79" s="115" t="str">
        <f t="shared" si="2"/>
        <v/>
      </c>
      <c r="F79" s="90"/>
      <c r="G79" s="90"/>
      <c r="H79" s="90"/>
      <c r="I79" s="90"/>
      <c r="J79" s="9"/>
      <c r="K79" s="10"/>
      <c r="L79" s="94"/>
      <c r="M79" s="94"/>
      <c r="N79" s="91"/>
      <c r="O79" s="94"/>
      <c r="P79" s="95"/>
      <c r="AA79" s="79"/>
    </row>
    <row r="80" spans="1:28" x14ac:dyDescent="0.35">
      <c r="A80" s="145">
        <v>9</v>
      </c>
      <c r="B80" s="48"/>
      <c r="C80" s="50"/>
      <c r="D80" s="92"/>
      <c r="E80" s="115" t="str">
        <f t="shared" si="2"/>
        <v/>
      </c>
      <c r="F80" s="90"/>
      <c r="G80" s="90"/>
      <c r="H80" s="90"/>
      <c r="I80" s="90"/>
      <c r="J80" s="9"/>
      <c r="K80" s="10"/>
      <c r="L80" s="94"/>
      <c r="M80" s="94"/>
      <c r="N80" s="91"/>
      <c r="O80" s="94"/>
      <c r="P80" s="95"/>
    </row>
    <row r="81" spans="1:27" x14ac:dyDescent="0.35">
      <c r="A81" s="145">
        <v>10</v>
      </c>
      <c r="B81" s="48"/>
      <c r="C81" s="50"/>
      <c r="D81" s="92"/>
      <c r="E81" s="115" t="str">
        <f t="shared" si="2"/>
        <v/>
      </c>
      <c r="F81" s="90"/>
      <c r="G81" s="90"/>
      <c r="H81" s="90"/>
      <c r="I81" s="90"/>
      <c r="J81" s="9"/>
      <c r="K81" s="10"/>
      <c r="L81" s="94"/>
      <c r="M81" s="94"/>
      <c r="N81" s="91"/>
      <c r="O81" s="94"/>
      <c r="P81" s="95"/>
      <c r="AA81" s="82"/>
    </row>
    <row r="82" spans="1:27" x14ac:dyDescent="0.35">
      <c r="A82" s="145">
        <v>11</v>
      </c>
      <c r="B82" s="48"/>
      <c r="C82" s="50"/>
      <c r="D82" s="92"/>
      <c r="E82" s="115" t="str">
        <f t="shared" si="2"/>
        <v/>
      </c>
      <c r="F82" s="90"/>
      <c r="G82" s="90"/>
      <c r="H82" s="90"/>
      <c r="I82" s="90"/>
      <c r="J82" s="9"/>
      <c r="K82" s="10"/>
      <c r="L82" s="94"/>
      <c r="M82" s="94"/>
      <c r="N82" s="91"/>
      <c r="O82" s="94"/>
      <c r="P82" s="95"/>
      <c r="AA82" s="79"/>
    </row>
    <row r="83" spans="1:27" x14ac:dyDescent="0.35">
      <c r="A83" s="145">
        <v>12</v>
      </c>
      <c r="B83" s="48"/>
      <c r="C83" s="50"/>
      <c r="D83" s="92"/>
      <c r="E83" s="115" t="str">
        <f t="shared" si="2"/>
        <v/>
      </c>
      <c r="F83" s="90"/>
      <c r="G83" s="90"/>
      <c r="H83" s="90"/>
      <c r="I83" s="90"/>
      <c r="J83" s="9"/>
      <c r="K83" s="10"/>
      <c r="L83" s="94"/>
      <c r="M83" s="94"/>
      <c r="N83" s="91"/>
      <c r="O83" s="94"/>
      <c r="P83" s="95"/>
    </row>
    <row r="84" spans="1:27" x14ac:dyDescent="0.35">
      <c r="A84" s="145">
        <v>13</v>
      </c>
      <c r="B84" s="48"/>
      <c r="C84" s="50"/>
      <c r="D84" s="92"/>
      <c r="E84" s="115" t="str">
        <f t="shared" si="2"/>
        <v/>
      </c>
      <c r="F84" s="90"/>
      <c r="G84" s="90"/>
      <c r="H84" s="90"/>
      <c r="I84" s="90"/>
      <c r="J84" s="9"/>
      <c r="K84" s="10"/>
      <c r="L84" s="94"/>
      <c r="M84" s="94"/>
      <c r="N84" s="91"/>
      <c r="O84" s="94"/>
      <c r="P84" s="95"/>
    </row>
    <row r="85" spans="1:27" x14ac:dyDescent="0.35">
      <c r="A85" s="145">
        <v>14</v>
      </c>
      <c r="B85" s="48"/>
      <c r="C85" s="50"/>
      <c r="D85" s="92"/>
      <c r="E85" s="115" t="str">
        <f t="shared" si="2"/>
        <v/>
      </c>
      <c r="F85" s="90"/>
      <c r="G85" s="90"/>
      <c r="H85" s="90"/>
      <c r="I85" s="90"/>
      <c r="J85" s="9"/>
      <c r="K85" s="10"/>
      <c r="L85" s="94"/>
      <c r="M85" s="94"/>
      <c r="N85" s="91"/>
      <c r="O85" s="94"/>
      <c r="P85" s="95"/>
    </row>
    <row r="86" spans="1:27" x14ac:dyDescent="0.35">
      <c r="A86" s="145">
        <v>15</v>
      </c>
      <c r="B86" s="48"/>
      <c r="C86" s="50"/>
      <c r="D86" s="92"/>
      <c r="E86" s="115" t="str">
        <f t="shared" si="2"/>
        <v/>
      </c>
      <c r="F86" s="90"/>
      <c r="G86" s="90"/>
      <c r="H86" s="90"/>
      <c r="I86" s="90"/>
      <c r="J86" s="9"/>
      <c r="K86" s="10"/>
      <c r="L86" s="94"/>
      <c r="M86" s="94"/>
      <c r="N86" s="91"/>
      <c r="O86" s="94"/>
      <c r="P86" s="95"/>
    </row>
    <row r="87" spans="1:27" x14ac:dyDescent="0.35">
      <c r="A87" s="145">
        <v>16</v>
      </c>
      <c r="B87" s="48"/>
      <c r="C87" s="50"/>
      <c r="D87" s="92"/>
      <c r="E87" s="115" t="str">
        <f t="shared" si="2"/>
        <v/>
      </c>
      <c r="F87" s="90"/>
      <c r="G87" s="90"/>
      <c r="H87" s="90"/>
      <c r="I87" s="90"/>
      <c r="J87" s="9"/>
      <c r="K87" s="10"/>
      <c r="L87" s="94"/>
      <c r="M87" s="94"/>
      <c r="N87" s="91"/>
      <c r="O87" s="94"/>
      <c r="P87" s="95"/>
    </row>
    <row r="88" spans="1:27" x14ac:dyDescent="0.35">
      <c r="A88" s="145">
        <v>17</v>
      </c>
      <c r="B88" s="48"/>
      <c r="C88" s="50"/>
      <c r="D88" s="92"/>
      <c r="E88" s="115" t="str">
        <f t="shared" si="2"/>
        <v/>
      </c>
      <c r="F88" s="90"/>
      <c r="G88" s="90"/>
      <c r="H88" s="90"/>
      <c r="I88" s="90"/>
      <c r="J88" s="9"/>
      <c r="K88" s="10"/>
      <c r="L88" s="94"/>
      <c r="M88" s="94"/>
      <c r="N88" s="91"/>
      <c r="O88" s="94"/>
      <c r="P88" s="95"/>
    </row>
    <row r="89" spans="1:27" x14ac:dyDescent="0.35">
      <c r="A89" s="145">
        <v>18</v>
      </c>
      <c r="B89" s="48"/>
      <c r="C89" s="50"/>
      <c r="D89" s="92"/>
      <c r="E89" s="115" t="str">
        <f t="shared" si="2"/>
        <v/>
      </c>
      <c r="F89" s="90"/>
      <c r="G89" s="90"/>
      <c r="H89" s="90"/>
      <c r="I89" s="90"/>
      <c r="J89" s="9"/>
      <c r="K89" s="10"/>
      <c r="L89" s="94"/>
      <c r="M89" s="94"/>
      <c r="N89" s="91"/>
      <c r="O89" s="94"/>
      <c r="P89" s="95"/>
    </row>
    <row r="90" spans="1:27" x14ac:dyDescent="0.35">
      <c r="A90" s="145">
        <v>19</v>
      </c>
      <c r="B90" s="48"/>
      <c r="C90" s="50"/>
      <c r="D90" s="92"/>
      <c r="E90" s="115" t="str">
        <f t="shared" si="2"/>
        <v/>
      </c>
      <c r="F90" s="90"/>
      <c r="G90" s="90"/>
      <c r="H90" s="90"/>
      <c r="I90" s="90"/>
      <c r="J90" s="9"/>
      <c r="K90" s="10"/>
      <c r="L90" s="94"/>
      <c r="M90" s="94"/>
      <c r="N90" s="91"/>
      <c r="O90" s="94"/>
      <c r="P90" s="95"/>
    </row>
    <row r="91" spans="1:27" x14ac:dyDescent="0.35">
      <c r="A91" s="145">
        <v>20</v>
      </c>
      <c r="B91" s="48"/>
      <c r="C91" s="50"/>
      <c r="D91" s="92"/>
      <c r="E91" s="115" t="str">
        <f t="shared" si="2"/>
        <v/>
      </c>
      <c r="F91" s="90"/>
      <c r="G91" s="90"/>
      <c r="H91" s="90"/>
      <c r="I91" s="90"/>
      <c r="J91" s="9"/>
      <c r="K91" s="10"/>
      <c r="L91" s="94"/>
      <c r="M91" s="94"/>
      <c r="N91" s="91"/>
      <c r="O91" s="94"/>
      <c r="P91" s="95"/>
    </row>
    <row r="92" spans="1:27" x14ac:dyDescent="0.35">
      <c r="A92" s="145">
        <v>21</v>
      </c>
      <c r="B92" s="48"/>
      <c r="C92" s="50"/>
      <c r="D92" s="92"/>
      <c r="E92" s="115" t="str">
        <f t="shared" si="2"/>
        <v/>
      </c>
      <c r="F92" s="90"/>
      <c r="G92" s="90"/>
      <c r="H92" s="90"/>
      <c r="I92" s="90"/>
      <c r="J92" s="9"/>
      <c r="K92" s="10"/>
      <c r="L92" s="94"/>
      <c r="M92" s="94"/>
      <c r="N92" s="91"/>
      <c r="O92" s="94"/>
      <c r="P92" s="95"/>
    </row>
    <row r="93" spans="1:27" x14ac:dyDescent="0.35">
      <c r="A93" s="145">
        <v>22</v>
      </c>
      <c r="B93" s="48"/>
      <c r="C93" s="50"/>
      <c r="D93" s="92"/>
      <c r="E93" s="115" t="str">
        <f t="shared" si="2"/>
        <v/>
      </c>
      <c r="F93" s="90"/>
      <c r="G93" s="90"/>
      <c r="H93" s="90"/>
      <c r="I93" s="90"/>
      <c r="J93" s="9"/>
      <c r="K93" s="10"/>
      <c r="L93" s="94"/>
      <c r="M93" s="94"/>
      <c r="N93" s="91"/>
      <c r="O93" s="94"/>
      <c r="P93" s="95"/>
    </row>
    <row r="94" spans="1:27" x14ac:dyDescent="0.35">
      <c r="A94" s="145">
        <v>23</v>
      </c>
      <c r="B94" s="48"/>
      <c r="C94" s="50"/>
      <c r="D94" s="92"/>
      <c r="E94" s="115" t="str">
        <f t="shared" si="2"/>
        <v/>
      </c>
      <c r="F94" s="90"/>
      <c r="G94" s="90"/>
      <c r="H94" s="90"/>
      <c r="I94" s="90"/>
      <c r="J94" s="9"/>
      <c r="K94" s="10"/>
      <c r="L94" s="94"/>
      <c r="M94" s="94"/>
      <c r="N94" s="91"/>
      <c r="O94" s="94"/>
      <c r="P94" s="95"/>
    </row>
    <row r="95" spans="1:27" x14ac:dyDescent="0.35">
      <c r="A95" s="145">
        <v>24</v>
      </c>
      <c r="B95" s="48"/>
      <c r="C95" s="50"/>
      <c r="D95" s="92"/>
      <c r="E95" s="115" t="str">
        <f t="shared" si="2"/>
        <v/>
      </c>
      <c r="F95" s="90"/>
      <c r="G95" s="90"/>
      <c r="H95" s="90"/>
      <c r="I95" s="90"/>
      <c r="J95" s="9"/>
      <c r="K95" s="10"/>
      <c r="L95" s="94"/>
      <c r="M95" s="94"/>
      <c r="N95" s="91"/>
      <c r="O95" s="94"/>
      <c r="P95" s="95"/>
    </row>
    <row r="96" spans="1:27" x14ac:dyDescent="0.35">
      <c r="A96" s="145">
        <v>25</v>
      </c>
      <c r="B96" s="48"/>
      <c r="C96" s="50"/>
      <c r="D96" s="92"/>
      <c r="E96" s="115" t="str">
        <f t="shared" si="2"/>
        <v/>
      </c>
      <c r="F96" s="90"/>
      <c r="G96" s="90"/>
      <c r="H96" s="90"/>
      <c r="I96" s="90"/>
      <c r="J96" s="9"/>
      <c r="K96" s="10"/>
      <c r="L96" s="94"/>
      <c r="M96" s="94"/>
      <c r="N96" s="91"/>
      <c r="O96" s="94"/>
      <c r="P96" s="95"/>
    </row>
    <row r="97" spans="1:16" x14ac:dyDescent="0.35">
      <c r="A97" s="145">
        <v>26</v>
      </c>
      <c r="B97" s="48"/>
      <c r="C97" s="50"/>
      <c r="D97" s="92"/>
      <c r="E97" s="115" t="str">
        <f t="shared" si="2"/>
        <v/>
      </c>
      <c r="F97" s="90"/>
      <c r="G97" s="90"/>
      <c r="H97" s="90"/>
      <c r="I97" s="90"/>
      <c r="J97" s="9"/>
      <c r="K97" s="10"/>
      <c r="L97" s="94"/>
      <c r="M97" s="94"/>
      <c r="N97" s="91"/>
      <c r="O97" s="94"/>
      <c r="P97" s="95"/>
    </row>
    <row r="98" spans="1:16" x14ac:dyDescent="0.35">
      <c r="A98" s="145">
        <v>27</v>
      </c>
      <c r="B98" s="48"/>
      <c r="C98" s="50"/>
      <c r="D98" s="92"/>
      <c r="E98" s="115" t="str">
        <f t="shared" si="2"/>
        <v/>
      </c>
      <c r="F98" s="90"/>
      <c r="G98" s="90"/>
      <c r="H98" s="90"/>
      <c r="I98" s="90"/>
      <c r="J98" s="9"/>
      <c r="K98" s="10"/>
      <c r="L98" s="94"/>
      <c r="M98" s="94"/>
      <c r="N98" s="91"/>
      <c r="O98" s="94"/>
      <c r="P98" s="95"/>
    </row>
    <row r="99" spans="1:16" x14ac:dyDescent="0.35">
      <c r="A99" s="145">
        <v>28</v>
      </c>
      <c r="B99" s="48"/>
      <c r="C99" s="50"/>
      <c r="D99" s="92"/>
      <c r="E99" s="115" t="str">
        <f t="shared" si="2"/>
        <v/>
      </c>
      <c r="F99" s="90"/>
      <c r="G99" s="90"/>
      <c r="H99" s="90"/>
      <c r="I99" s="90"/>
      <c r="J99" s="9"/>
      <c r="K99" s="10"/>
      <c r="L99" s="94"/>
      <c r="M99" s="94"/>
      <c r="N99" s="91"/>
      <c r="O99" s="94"/>
      <c r="P99" s="95"/>
    </row>
    <row r="100" spans="1:16" x14ac:dyDescent="0.35">
      <c r="A100" s="145">
        <v>29</v>
      </c>
      <c r="B100" s="48"/>
      <c r="C100" s="50"/>
      <c r="D100" s="92"/>
      <c r="E100" s="115" t="str">
        <f t="shared" si="2"/>
        <v/>
      </c>
      <c r="F100" s="90"/>
      <c r="G100" s="90"/>
      <c r="H100" s="90"/>
      <c r="I100" s="90"/>
      <c r="J100" s="9"/>
      <c r="K100" s="10"/>
      <c r="L100" s="94"/>
      <c r="M100" s="94"/>
      <c r="N100" s="91"/>
      <c r="O100" s="94"/>
      <c r="P100" s="95"/>
    </row>
    <row r="101" spans="1:16" x14ac:dyDescent="0.35">
      <c r="A101" s="145">
        <v>30</v>
      </c>
      <c r="B101" s="48"/>
      <c r="C101" s="50"/>
      <c r="D101" s="92"/>
      <c r="E101" s="115" t="str">
        <f t="shared" si="2"/>
        <v/>
      </c>
      <c r="F101" s="90"/>
      <c r="G101" s="90"/>
      <c r="H101" s="90"/>
      <c r="I101" s="90"/>
      <c r="J101" s="9"/>
      <c r="K101" s="10"/>
      <c r="L101" s="94"/>
      <c r="M101" s="94"/>
      <c r="N101" s="91"/>
      <c r="O101" s="94"/>
      <c r="P101" s="95"/>
    </row>
    <row r="102" spans="1:16" x14ac:dyDescent="0.35">
      <c r="A102" s="145">
        <v>31</v>
      </c>
      <c r="B102" s="48"/>
      <c r="C102" s="50"/>
      <c r="D102" s="92"/>
      <c r="E102" s="115" t="str">
        <f t="shared" si="2"/>
        <v/>
      </c>
      <c r="F102" s="90"/>
      <c r="G102" s="90"/>
      <c r="H102" s="90"/>
      <c r="I102" s="90"/>
      <c r="J102" s="9"/>
      <c r="K102" s="10"/>
      <c r="L102" s="94"/>
      <c r="M102" s="94"/>
      <c r="N102" s="91"/>
      <c r="O102" s="94"/>
      <c r="P102" s="95"/>
    </row>
    <row r="103" spans="1:16" x14ac:dyDescent="0.35">
      <c r="A103" s="145">
        <v>32</v>
      </c>
      <c r="B103" s="48"/>
      <c r="C103" s="50"/>
      <c r="D103" s="92"/>
      <c r="E103" s="115" t="str">
        <f t="shared" si="2"/>
        <v/>
      </c>
      <c r="F103" s="90"/>
      <c r="G103" s="90"/>
      <c r="H103" s="90"/>
      <c r="I103" s="90"/>
      <c r="J103" s="9"/>
      <c r="K103" s="10"/>
      <c r="L103" s="94"/>
      <c r="M103" s="94"/>
      <c r="N103" s="91"/>
      <c r="O103" s="94"/>
      <c r="P103" s="95"/>
    </row>
    <row r="104" spans="1:16" x14ac:dyDescent="0.35">
      <c r="A104" s="145">
        <v>33</v>
      </c>
      <c r="B104" s="48"/>
      <c r="C104" s="50"/>
      <c r="D104" s="92"/>
      <c r="E104" s="115" t="str">
        <f t="shared" si="2"/>
        <v/>
      </c>
      <c r="F104" s="90"/>
      <c r="G104" s="90"/>
      <c r="H104" s="90"/>
      <c r="I104" s="90"/>
      <c r="J104" s="9"/>
      <c r="K104" s="10"/>
      <c r="L104" s="94"/>
      <c r="M104" s="94"/>
      <c r="N104" s="91"/>
      <c r="O104" s="94"/>
      <c r="P104" s="95"/>
    </row>
    <row r="105" spans="1:16" x14ac:dyDescent="0.35">
      <c r="A105" s="145">
        <v>34</v>
      </c>
      <c r="B105" s="48"/>
      <c r="C105" s="50"/>
      <c r="D105" s="92"/>
      <c r="E105" s="115" t="str">
        <f t="shared" si="2"/>
        <v/>
      </c>
      <c r="F105" s="90"/>
      <c r="G105" s="90"/>
      <c r="H105" s="90"/>
      <c r="I105" s="90"/>
      <c r="J105" s="9"/>
      <c r="K105" s="10"/>
      <c r="L105" s="94"/>
      <c r="M105" s="94"/>
      <c r="N105" s="91"/>
      <c r="O105" s="94"/>
      <c r="P105" s="95"/>
    </row>
    <row r="106" spans="1:16" x14ac:dyDescent="0.35">
      <c r="A106" s="145">
        <v>35</v>
      </c>
      <c r="B106" s="48"/>
      <c r="C106" s="50"/>
      <c r="D106" s="92"/>
      <c r="E106" s="115" t="str">
        <f t="shared" si="2"/>
        <v/>
      </c>
      <c r="F106" s="90"/>
      <c r="G106" s="90"/>
      <c r="H106" s="90"/>
      <c r="I106" s="90"/>
      <c r="J106" s="9"/>
      <c r="K106" s="10"/>
      <c r="L106" s="94"/>
      <c r="M106" s="94"/>
      <c r="N106" s="91"/>
      <c r="O106" s="94"/>
      <c r="P106" s="95"/>
    </row>
    <row r="107" spans="1:16" x14ac:dyDescent="0.35">
      <c r="A107" s="145">
        <v>36</v>
      </c>
      <c r="B107" s="48"/>
      <c r="C107" s="50"/>
      <c r="D107" s="92"/>
      <c r="E107" s="115" t="str">
        <f t="shared" si="2"/>
        <v/>
      </c>
      <c r="F107" s="90"/>
      <c r="G107" s="90"/>
      <c r="H107" s="90"/>
      <c r="I107" s="90"/>
      <c r="J107" s="9"/>
      <c r="K107" s="10"/>
      <c r="L107" s="94"/>
      <c r="M107" s="94"/>
      <c r="N107" s="91"/>
      <c r="O107" s="94"/>
      <c r="P107" s="95"/>
    </row>
    <row r="108" spans="1:16" x14ac:dyDescent="0.35">
      <c r="A108" s="145">
        <v>37</v>
      </c>
      <c r="B108" s="48"/>
      <c r="C108" s="50"/>
      <c r="D108" s="92"/>
      <c r="E108" s="115" t="str">
        <f t="shared" si="2"/>
        <v/>
      </c>
      <c r="F108" s="90"/>
      <c r="G108" s="90"/>
      <c r="H108" s="90"/>
      <c r="I108" s="90"/>
      <c r="J108" s="9"/>
      <c r="K108" s="10"/>
      <c r="L108" s="94"/>
      <c r="M108" s="94"/>
      <c r="N108" s="91"/>
      <c r="O108" s="94"/>
      <c r="P108" s="95"/>
    </row>
    <row r="109" spans="1:16" x14ac:dyDescent="0.35">
      <c r="A109" s="145">
        <v>38</v>
      </c>
      <c r="B109" s="48"/>
      <c r="C109" s="50"/>
      <c r="D109" s="92"/>
      <c r="E109" s="115" t="str">
        <f t="shared" si="2"/>
        <v/>
      </c>
      <c r="F109" s="90"/>
      <c r="G109" s="90"/>
      <c r="H109" s="90"/>
      <c r="I109" s="90"/>
      <c r="J109" s="9"/>
      <c r="K109" s="10"/>
      <c r="L109" s="94"/>
      <c r="M109" s="94"/>
      <c r="N109" s="91"/>
      <c r="O109" s="94"/>
      <c r="P109" s="95"/>
    </row>
    <row r="110" spans="1:16" x14ac:dyDescent="0.35">
      <c r="A110" s="145">
        <v>39</v>
      </c>
      <c r="B110" s="48"/>
      <c r="C110" s="50"/>
      <c r="D110" s="92"/>
      <c r="E110" s="115" t="str">
        <f t="shared" si="2"/>
        <v/>
      </c>
      <c r="F110" s="90"/>
      <c r="G110" s="90"/>
      <c r="H110" s="90"/>
      <c r="I110" s="90"/>
      <c r="J110" s="9"/>
      <c r="K110" s="10"/>
      <c r="L110" s="94"/>
      <c r="M110" s="94"/>
      <c r="N110" s="91"/>
      <c r="O110" s="94"/>
      <c r="P110" s="95"/>
    </row>
    <row r="111" spans="1:16" x14ac:dyDescent="0.35">
      <c r="A111" s="145">
        <v>40</v>
      </c>
      <c r="B111" s="48"/>
      <c r="C111" s="50"/>
      <c r="D111" s="92"/>
      <c r="E111" s="115" t="str">
        <f t="shared" si="2"/>
        <v/>
      </c>
      <c r="F111" s="90"/>
      <c r="G111" s="90"/>
      <c r="H111" s="90"/>
      <c r="I111" s="90"/>
      <c r="J111" s="9"/>
      <c r="K111" s="10"/>
      <c r="L111" s="94"/>
      <c r="M111" s="94"/>
      <c r="N111" s="91"/>
      <c r="O111" s="94"/>
      <c r="P111" s="95"/>
    </row>
    <row r="112" spans="1:16" x14ac:dyDescent="0.35">
      <c r="A112" s="145">
        <v>41</v>
      </c>
      <c r="B112" s="48"/>
      <c r="C112" s="50"/>
      <c r="D112" s="92"/>
      <c r="E112" s="115" t="str">
        <f t="shared" si="2"/>
        <v/>
      </c>
      <c r="F112" s="90"/>
      <c r="G112" s="90"/>
      <c r="H112" s="90"/>
      <c r="I112" s="90"/>
      <c r="J112" s="9"/>
      <c r="K112" s="10"/>
      <c r="L112" s="94"/>
      <c r="M112" s="94"/>
      <c r="N112" s="91"/>
      <c r="O112" s="94"/>
      <c r="P112" s="95"/>
    </row>
    <row r="113" spans="1:16" x14ac:dyDescent="0.35">
      <c r="A113" s="145">
        <v>42</v>
      </c>
      <c r="B113" s="48"/>
      <c r="C113" s="50"/>
      <c r="D113" s="92"/>
      <c r="E113" s="115" t="str">
        <f t="shared" si="2"/>
        <v/>
      </c>
      <c r="F113" s="90"/>
      <c r="G113" s="90"/>
      <c r="H113" s="90"/>
      <c r="I113" s="90"/>
      <c r="J113" s="9"/>
      <c r="K113" s="10"/>
      <c r="L113" s="94"/>
      <c r="M113" s="94"/>
      <c r="N113" s="91"/>
      <c r="O113" s="94"/>
      <c r="P113" s="95"/>
    </row>
    <row r="114" spans="1:16" x14ac:dyDescent="0.35">
      <c r="A114" s="145">
        <v>43</v>
      </c>
      <c r="B114" s="48"/>
      <c r="C114" s="50"/>
      <c r="D114" s="92"/>
      <c r="E114" s="115" t="str">
        <f t="shared" si="2"/>
        <v/>
      </c>
      <c r="F114" s="90"/>
      <c r="G114" s="90"/>
      <c r="H114" s="90"/>
      <c r="I114" s="90"/>
      <c r="J114" s="9"/>
      <c r="K114" s="10"/>
      <c r="L114" s="94"/>
      <c r="M114" s="94"/>
      <c r="N114" s="91"/>
      <c r="O114" s="94"/>
      <c r="P114" s="95"/>
    </row>
    <row r="115" spans="1:16" x14ac:dyDescent="0.35">
      <c r="A115" s="145">
        <v>44</v>
      </c>
      <c r="B115" s="48"/>
      <c r="C115" s="50"/>
      <c r="D115" s="92"/>
      <c r="E115" s="115" t="str">
        <f t="shared" si="2"/>
        <v/>
      </c>
      <c r="F115" s="90"/>
      <c r="G115" s="90"/>
      <c r="H115" s="90"/>
      <c r="I115" s="90"/>
      <c r="J115" s="9"/>
      <c r="K115" s="10"/>
      <c r="L115" s="94"/>
      <c r="M115" s="94"/>
      <c r="N115" s="91"/>
      <c r="O115" s="94"/>
      <c r="P115" s="95"/>
    </row>
    <row r="116" spans="1:16" x14ac:dyDescent="0.35">
      <c r="A116" s="145">
        <v>45</v>
      </c>
      <c r="B116" s="48"/>
      <c r="C116" s="50"/>
      <c r="D116" s="92"/>
      <c r="E116" s="115" t="str">
        <f t="shared" si="2"/>
        <v/>
      </c>
      <c r="F116" s="90"/>
      <c r="G116" s="90"/>
      <c r="H116" s="90"/>
      <c r="I116" s="90"/>
      <c r="J116" s="9"/>
      <c r="K116" s="10"/>
      <c r="L116" s="94"/>
      <c r="M116" s="94"/>
      <c r="N116" s="91"/>
      <c r="O116" s="94"/>
      <c r="P116" s="95"/>
    </row>
    <row r="117" spans="1:16" x14ac:dyDescent="0.35">
      <c r="A117" s="145">
        <v>46</v>
      </c>
      <c r="B117" s="48"/>
      <c r="C117" s="50"/>
      <c r="D117" s="92"/>
      <c r="E117" s="115" t="str">
        <f t="shared" si="2"/>
        <v/>
      </c>
      <c r="F117" s="90"/>
      <c r="G117" s="90"/>
      <c r="H117" s="90"/>
      <c r="I117" s="90"/>
      <c r="J117" s="9"/>
      <c r="K117" s="10"/>
      <c r="L117" s="94"/>
      <c r="M117" s="94"/>
      <c r="N117" s="91"/>
      <c r="O117" s="94"/>
      <c r="P117" s="95"/>
    </row>
    <row r="118" spans="1:16" x14ac:dyDescent="0.35">
      <c r="A118" s="145">
        <v>47</v>
      </c>
      <c r="B118" s="48"/>
      <c r="C118" s="50"/>
      <c r="D118" s="92"/>
      <c r="E118" s="115" t="str">
        <f t="shared" si="2"/>
        <v/>
      </c>
      <c r="F118" s="90"/>
      <c r="G118" s="90"/>
      <c r="H118" s="90"/>
      <c r="I118" s="90"/>
      <c r="J118" s="9"/>
      <c r="K118" s="10"/>
      <c r="L118" s="94"/>
      <c r="M118" s="94"/>
      <c r="N118" s="91"/>
      <c r="O118" s="94"/>
      <c r="P118" s="95"/>
    </row>
    <row r="119" spans="1:16" x14ac:dyDescent="0.35">
      <c r="A119" s="145">
        <v>48</v>
      </c>
      <c r="B119" s="48"/>
      <c r="C119" s="50"/>
      <c r="D119" s="92"/>
      <c r="E119" s="115" t="str">
        <f t="shared" si="2"/>
        <v/>
      </c>
      <c r="F119" s="90"/>
      <c r="G119" s="90"/>
      <c r="H119" s="90"/>
      <c r="I119" s="90"/>
      <c r="J119" s="9"/>
      <c r="K119" s="10"/>
      <c r="L119" s="94"/>
      <c r="M119" s="94"/>
      <c r="N119" s="91"/>
      <c r="O119" s="94"/>
      <c r="P119" s="95"/>
    </row>
    <row r="120" spans="1:16" x14ac:dyDescent="0.35">
      <c r="A120" s="145">
        <v>49</v>
      </c>
      <c r="B120" s="48"/>
      <c r="C120" s="50"/>
      <c r="D120" s="92"/>
      <c r="E120" s="115" t="str">
        <f t="shared" si="2"/>
        <v/>
      </c>
      <c r="F120" s="90"/>
      <c r="G120" s="90"/>
      <c r="H120" s="90"/>
      <c r="I120" s="90"/>
      <c r="J120" s="9"/>
      <c r="K120" s="10"/>
      <c r="L120" s="94"/>
      <c r="M120" s="94"/>
      <c r="N120" s="91"/>
      <c r="O120" s="94"/>
      <c r="P120" s="95"/>
    </row>
    <row r="121" spans="1:16" x14ac:dyDescent="0.35">
      <c r="A121" s="145">
        <v>50</v>
      </c>
      <c r="B121" s="48"/>
      <c r="C121" s="50"/>
      <c r="D121" s="92"/>
      <c r="E121" s="115" t="str">
        <f t="shared" si="2"/>
        <v/>
      </c>
      <c r="F121" s="90"/>
      <c r="G121" s="90"/>
      <c r="H121" s="90"/>
      <c r="I121" s="90"/>
      <c r="J121" s="9"/>
      <c r="K121" s="10"/>
      <c r="L121" s="94"/>
      <c r="M121" s="94"/>
      <c r="N121" s="91"/>
      <c r="O121" s="94"/>
      <c r="P121" s="95"/>
    </row>
    <row r="122" spans="1:16" x14ac:dyDescent="0.35">
      <c r="A122" s="145">
        <v>51</v>
      </c>
      <c r="B122" s="48"/>
      <c r="C122" s="50"/>
      <c r="D122" s="92"/>
      <c r="E122" s="115" t="str">
        <f t="shared" si="2"/>
        <v/>
      </c>
      <c r="F122" s="90"/>
      <c r="G122" s="90"/>
      <c r="H122" s="90"/>
      <c r="I122" s="90"/>
      <c r="J122" s="9"/>
      <c r="K122" s="10"/>
      <c r="L122" s="94"/>
      <c r="M122" s="94"/>
      <c r="N122" s="91"/>
      <c r="O122" s="94"/>
      <c r="P122" s="95"/>
    </row>
    <row r="123" spans="1:16" x14ac:dyDescent="0.35">
      <c r="A123" s="145">
        <v>52</v>
      </c>
      <c r="B123" s="48"/>
      <c r="C123" s="50"/>
      <c r="D123" s="92"/>
      <c r="E123" s="115" t="str">
        <f t="shared" si="2"/>
        <v/>
      </c>
      <c r="F123" s="90"/>
      <c r="G123" s="90"/>
      <c r="H123" s="90"/>
      <c r="I123" s="90"/>
      <c r="J123" s="9"/>
      <c r="K123" s="10"/>
      <c r="L123" s="94"/>
      <c r="M123" s="94"/>
      <c r="N123" s="91"/>
      <c r="O123" s="94"/>
      <c r="P123" s="95"/>
    </row>
    <row r="124" spans="1:16" x14ac:dyDescent="0.35">
      <c r="A124" s="145">
        <v>53</v>
      </c>
      <c r="B124" s="48"/>
      <c r="C124" s="50"/>
      <c r="D124" s="92"/>
      <c r="E124" s="115" t="str">
        <f t="shared" si="2"/>
        <v/>
      </c>
      <c r="F124" s="90"/>
      <c r="G124" s="90"/>
      <c r="H124" s="90"/>
      <c r="I124" s="90"/>
      <c r="J124" s="9"/>
      <c r="K124" s="10"/>
      <c r="L124" s="94"/>
      <c r="M124" s="94"/>
      <c r="N124" s="91"/>
      <c r="O124" s="94"/>
      <c r="P124" s="95"/>
    </row>
    <row r="125" spans="1:16" x14ac:dyDescent="0.35">
      <c r="A125" s="145">
        <v>54</v>
      </c>
      <c r="B125" s="48"/>
      <c r="C125" s="50"/>
      <c r="D125" s="92"/>
      <c r="E125" s="115" t="str">
        <f t="shared" si="2"/>
        <v/>
      </c>
      <c r="F125" s="90"/>
      <c r="G125" s="90"/>
      <c r="H125" s="90"/>
      <c r="I125" s="90"/>
      <c r="J125" s="9"/>
      <c r="K125" s="10"/>
      <c r="L125" s="94"/>
      <c r="M125" s="94"/>
      <c r="N125" s="91"/>
      <c r="O125" s="94"/>
      <c r="P125" s="95"/>
    </row>
    <row r="126" spans="1:16" x14ac:dyDescent="0.35">
      <c r="A126" s="145">
        <v>55</v>
      </c>
      <c r="B126" s="48"/>
      <c r="C126" s="50"/>
      <c r="D126" s="92"/>
      <c r="E126" s="115" t="str">
        <f t="shared" si="2"/>
        <v/>
      </c>
      <c r="F126" s="90"/>
      <c r="G126" s="90"/>
      <c r="H126" s="90"/>
      <c r="I126" s="90"/>
      <c r="J126" s="9"/>
      <c r="K126" s="10"/>
      <c r="L126" s="94"/>
      <c r="M126" s="94"/>
      <c r="N126" s="91"/>
      <c r="O126" s="94"/>
      <c r="P126" s="95"/>
    </row>
    <row r="127" spans="1:16" x14ac:dyDescent="0.35">
      <c r="A127" s="145">
        <v>56</v>
      </c>
      <c r="B127" s="48"/>
      <c r="C127" s="50"/>
      <c r="D127" s="92"/>
      <c r="E127" s="115" t="str">
        <f t="shared" si="2"/>
        <v/>
      </c>
      <c r="F127" s="90"/>
      <c r="G127" s="90"/>
      <c r="H127" s="90"/>
      <c r="I127" s="90"/>
      <c r="J127" s="9"/>
      <c r="K127" s="10"/>
      <c r="L127" s="94"/>
      <c r="M127" s="94"/>
      <c r="N127" s="91"/>
      <c r="O127" s="94"/>
      <c r="P127" s="95"/>
    </row>
    <row r="128" spans="1:16" x14ac:dyDescent="0.35">
      <c r="A128" s="145">
        <v>57</v>
      </c>
      <c r="B128" s="48"/>
      <c r="C128" s="50"/>
      <c r="D128" s="92"/>
      <c r="E128" s="115" t="str">
        <f t="shared" si="2"/>
        <v/>
      </c>
      <c r="F128" s="90"/>
      <c r="G128" s="90"/>
      <c r="H128" s="90"/>
      <c r="I128" s="90"/>
      <c r="J128" s="9"/>
      <c r="K128" s="10"/>
      <c r="L128" s="94"/>
      <c r="M128" s="94"/>
      <c r="N128" s="91"/>
      <c r="O128" s="94"/>
      <c r="P128" s="95"/>
    </row>
    <row r="129" spans="1:16" x14ac:dyDescent="0.35">
      <c r="A129" s="145">
        <v>58</v>
      </c>
      <c r="B129" s="48"/>
      <c r="C129" s="50"/>
      <c r="D129" s="92"/>
      <c r="E129" s="115" t="str">
        <f t="shared" si="2"/>
        <v/>
      </c>
      <c r="F129" s="90"/>
      <c r="G129" s="90"/>
      <c r="H129" s="90"/>
      <c r="I129" s="90"/>
      <c r="J129" s="9"/>
      <c r="K129" s="10"/>
      <c r="L129" s="94"/>
      <c r="M129" s="94"/>
      <c r="N129" s="91"/>
      <c r="O129" s="94"/>
      <c r="P129" s="95"/>
    </row>
    <row r="130" spans="1:16" x14ac:dyDescent="0.35">
      <c r="A130" s="145">
        <v>59</v>
      </c>
      <c r="B130" s="48"/>
      <c r="C130" s="50"/>
      <c r="D130" s="92"/>
      <c r="E130" s="115" t="str">
        <f t="shared" si="2"/>
        <v/>
      </c>
      <c r="F130" s="90"/>
      <c r="G130" s="90"/>
      <c r="H130" s="90"/>
      <c r="I130" s="90"/>
      <c r="J130" s="9"/>
      <c r="K130" s="10"/>
      <c r="L130" s="94"/>
      <c r="M130" s="94"/>
      <c r="N130" s="91"/>
      <c r="O130" s="94"/>
      <c r="P130" s="95"/>
    </row>
    <row r="131" spans="1:16" x14ac:dyDescent="0.35">
      <c r="A131" s="145">
        <v>60</v>
      </c>
      <c r="B131" s="48"/>
      <c r="C131" s="50"/>
      <c r="D131" s="92"/>
      <c r="E131" s="115" t="str">
        <f t="shared" si="2"/>
        <v/>
      </c>
      <c r="F131" s="90"/>
      <c r="G131" s="90"/>
      <c r="H131" s="90"/>
      <c r="I131" s="90"/>
      <c r="J131" s="9"/>
      <c r="K131" s="10"/>
      <c r="L131" s="94"/>
      <c r="M131" s="94"/>
      <c r="N131" s="91"/>
      <c r="O131" s="94"/>
      <c r="P131" s="95"/>
    </row>
    <row r="132" spans="1:16" x14ac:dyDescent="0.35">
      <c r="A132" s="145">
        <v>61</v>
      </c>
      <c r="B132" s="48"/>
      <c r="C132" s="50"/>
      <c r="D132" s="92"/>
      <c r="E132" s="115" t="str">
        <f t="shared" si="2"/>
        <v/>
      </c>
      <c r="F132" s="90"/>
      <c r="G132" s="90"/>
      <c r="H132" s="90"/>
      <c r="I132" s="90"/>
      <c r="J132" s="9"/>
      <c r="K132" s="10"/>
      <c r="L132" s="94"/>
      <c r="M132" s="94"/>
      <c r="N132" s="91"/>
      <c r="O132" s="94"/>
      <c r="P132" s="95"/>
    </row>
    <row r="133" spans="1:16" x14ac:dyDescent="0.35">
      <c r="A133" s="145">
        <v>62</v>
      </c>
      <c r="B133" s="48"/>
      <c r="C133" s="50"/>
      <c r="D133" s="92"/>
      <c r="E133" s="115" t="str">
        <f t="shared" si="2"/>
        <v/>
      </c>
      <c r="F133" s="90"/>
      <c r="G133" s="90"/>
      <c r="H133" s="90"/>
      <c r="I133" s="90"/>
      <c r="J133" s="9"/>
      <c r="K133" s="10"/>
      <c r="L133" s="94"/>
      <c r="M133" s="94"/>
      <c r="N133" s="91"/>
      <c r="O133" s="94"/>
      <c r="P133" s="95"/>
    </row>
    <row r="134" spans="1:16" x14ac:dyDescent="0.35">
      <c r="A134" s="145">
        <v>63</v>
      </c>
      <c r="B134" s="48"/>
      <c r="C134" s="50"/>
      <c r="D134" s="92"/>
      <c r="E134" s="115" t="str">
        <f t="shared" si="2"/>
        <v/>
      </c>
      <c r="F134" s="90"/>
      <c r="G134" s="90"/>
      <c r="H134" s="90"/>
      <c r="I134" s="90"/>
      <c r="J134" s="9"/>
      <c r="K134" s="10"/>
      <c r="L134" s="94"/>
      <c r="M134" s="94"/>
      <c r="N134" s="91"/>
      <c r="O134" s="94"/>
      <c r="P134" s="95"/>
    </row>
    <row r="135" spans="1:16" x14ac:dyDescent="0.35">
      <c r="A135" s="145">
        <v>64</v>
      </c>
      <c r="B135" s="48"/>
      <c r="C135" s="50"/>
      <c r="D135" s="92"/>
      <c r="E135" s="115" t="str">
        <f t="shared" si="2"/>
        <v/>
      </c>
      <c r="F135" s="90"/>
      <c r="G135" s="90"/>
      <c r="H135" s="90"/>
      <c r="I135" s="90"/>
      <c r="J135" s="9"/>
      <c r="K135" s="10"/>
      <c r="L135" s="94"/>
      <c r="M135" s="94"/>
      <c r="N135" s="91"/>
      <c r="O135" s="94"/>
      <c r="P135" s="95"/>
    </row>
    <row r="136" spans="1:16" x14ac:dyDescent="0.35">
      <c r="A136" s="145">
        <v>65</v>
      </c>
      <c r="B136" s="48"/>
      <c r="C136" s="50"/>
      <c r="D136" s="92"/>
      <c r="E136" s="115" t="str">
        <f t="shared" si="2"/>
        <v/>
      </c>
      <c r="F136" s="90"/>
      <c r="G136" s="90"/>
      <c r="H136" s="90"/>
      <c r="I136" s="90"/>
      <c r="J136" s="9"/>
      <c r="K136" s="10"/>
      <c r="L136" s="94"/>
      <c r="M136" s="94"/>
      <c r="N136" s="91"/>
      <c r="O136" s="94"/>
      <c r="P136" s="95"/>
    </row>
    <row r="137" spans="1:16" x14ac:dyDescent="0.35">
      <c r="A137" s="145">
        <v>66</v>
      </c>
      <c r="B137" s="48"/>
      <c r="C137" s="50"/>
      <c r="D137" s="92"/>
      <c r="E137" s="115" t="str">
        <f t="shared" ref="E137:E141" si="3">IFERROR(IF(C137="Search Extended List",INDEX(CASRN,MATCH(D137,FGHG_List_Long,0)),INDEX(CASRN,MATCH(C137:C206,FGHG_List_Long,0))),"")</f>
        <v/>
      </c>
      <c r="F137" s="90"/>
      <c r="G137" s="90"/>
      <c r="H137" s="90"/>
      <c r="I137" s="90"/>
      <c r="J137" s="9"/>
      <c r="K137" s="10"/>
      <c r="L137" s="94"/>
      <c r="M137" s="94"/>
      <c r="N137" s="91"/>
      <c r="O137" s="94"/>
      <c r="P137" s="95"/>
    </row>
    <row r="138" spans="1:16" x14ac:dyDescent="0.35">
      <c r="A138" s="145">
        <v>67</v>
      </c>
      <c r="B138" s="48"/>
      <c r="C138" s="50"/>
      <c r="D138" s="92"/>
      <c r="E138" s="115" t="str">
        <f t="shared" si="3"/>
        <v/>
      </c>
      <c r="F138" s="90"/>
      <c r="G138" s="90"/>
      <c r="H138" s="90"/>
      <c r="I138" s="90"/>
      <c r="J138" s="9"/>
      <c r="K138" s="10"/>
      <c r="L138" s="94"/>
      <c r="M138" s="94"/>
      <c r="N138" s="91"/>
      <c r="O138" s="94"/>
      <c r="P138" s="95"/>
    </row>
    <row r="139" spans="1:16" x14ac:dyDescent="0.35">
      <c r="A139" s="145">
        <v>68</v>
      </c>
      <c r="B139" s="48"/>
      <c r="C139" s="50"/>
      <c r="D139" s="92"/>
      <c r="E139" s="115" t="str">
        <f t="shared" si="3"/>
        <v/>
      </c>
      <c r="F139" s="90"/>
      <c r="G139" s="90"/>
      <c r="H139" s="90"/>
      <c r="I139" s="90"/>
      <c r="J139" s="9"/>
      <c r="K139" s="10"/>
      <c r="L139" s="94"/>
      <c r="M139" s="94"/>
      <c r="N139" s="91"/>
      <c r="O139" s="94"/>
      <c r="P139" s="95"/>
    </row>
    <row r="140" spans="1:16" x14ac:dyDescent="0.35">
      <c r="A140" s="145">
        <v>69</v>
      </c>
      <c r="B140" s="48"/>
      <c r="C140" s="50"/>
      <c r="D140" s="92"/>
      <c r="E140" s="115" t="str">
        <f t="shared" si="3"/>
        <v/>
      </c>
      <c r="F140" s="90"/>
      <c r="G140" s="90"/>
      <c r="H140" s="90"/>
      <c r="I140" s="90"/>
      <c r="J140" s="9"/>
      <c r="K140" s="10"/>
      <c r="L140" s="94"/>
      <c r="M140" s="94"/>
      <c r="N140" s="91"/>
      <c r="O140" s="94"/>
      <c r="P140" s="95"/>
    </row>
    <row r="141" spans="1:16" x14ac:dyDescent="0.35">
      <c r="A141" s="145">
        <v>70</v>
      </c>
      <c r="B141" s="48"/>
      <c r="C141" s="50"/>
      <c r="D141" s="92"/>
      <c r="E141" s="115" t="str">
        <f t="shared" si="3"/>
        <v/>
      </c>
      <c r="F141" s="90"/>
      <c r="G141" s="90"/>
      <c r="H141" s="90"/>
      <c r="I141" s="90"/>
      <c r="J141" s="9"/>
      <c r="K141" s="10"/>
      <c r="L141" s="94"/>
      <c r="M141" s="94"/>
      <c r="N141" s="91"/>
      <c r="O141" s="94"/>
      <c r="P141" s="95"/>
    </row>
    <row r="142" spans="1:16" x14ac:dyDescent="0.35">
      <c r="A142" s="145">
        <v>71</v>
      </c>
      <c r="B142" s="48"/>
      <c r="C142" s="50"/>
      <c r="D142" s="92"/>
      <c r="E142" s="115" t="str">
        <f t="shared" ref="E142:E171" si="4">IFERROR(IF(C142="Search Extended List",INDEX(CASRN,MATCH(D142,FGHG_List_Long,0)),INDEX(CASRN,MATCH(C142:C211,FGHG_List_Long,0))),"")</f>
        <v/>
      </c>
      <c r="F142" s="90"/>
      <c r="G142" s="90"/>
      <c r="H142" s="90"/>
      <c r="I142" s="90"/>
      <c r="J142" s="9"/>
      <c r="K142" s="10"/>
      <c r="L142" s="94"/>
      <c r="M142" s="94"/>
      <c r="N142" s="91"/>
      <c r="O142" s="94"/>
      <c r="P142" s="95"/>
    </row>
    <row r="143" spans="1:16" x14ac:dyDescent="0.35">
      <c r="A143" s="145">
        <v>72</v>
      </c>
      <c r="B143" s="48"/>
      <c r="C143" s="50"/>
      <c r="D143" s="92"/>
      <c r="E143" s="115" t="str">
        <f t="shared" si="4"/>
        <v/>
      </c>
      <c r="F143" s="90"/>
      <c r="G143" s="90"/>
      <c r="H143" s="90"/>
      <c r="I143" s="90"/>
      <c r="J143" s="9"/>
      <c r="K143" s="10"/>
      <c r="L143" s="94"/>
      <c r="M143" s="94"/>
      <c r="N143" s="91"/>
      <c r="O143" s="94"/>
      <c r="P143" s="95"/>
    </row>
    <row r="144" spans="1:16" x14ac:dyDescent="0.35">
      <c r="A144" s="145">
        <v>73</v>
      </c>
      <c r="B144" s="48"/>
      <c r="C144" s="50"/>
      <c r="D144" s="92"/>
      <c r="E144" s="115" t="str">
        <f t="shared" si="4"/>
        <v/>
      </c>
      <c r="F144" s="90"/>
      <c r="G144" s="90"/>
      <c r="H144" s="90"/>
      <c r="I144" s="90"/>
      <c r="J144" s="9"/>
      <c r="K144" s="10"/>
      <c r="L144" s="94"/>
      <c r="M144" s="94"/>
      <c r="N144" s="91"/>
      <c r="O144" s="94"/>
      <c r="P144" s="95"/>
    </row>
    <row r="145" spans="1:16" x14ac:dyDescent="0.35">
      <c r="A145" s="145">
        <v>74</v>
      </c>
      <c r="B145" s="48"/>
      <c r="C145" s="50"/>
      <c r="D145" s="92"/>
      <c r="E145" s="115" t="str">
        <f t="shared" si="4"/>
        <v/>
      </c>
      <c r="F145" s="90"/>
      <c r="G145" s="90"/>
      <c r="H145" s="90"/>
      <c r="I145" s="90"/>
      <c r="J145" s="9"/>
      <c r="K145" s="10"/>
      <c r="L145" s="94"/>
      <c r="M145" s="94"/>
      <c r="N145" s="91"/>
      <c r="O145" s="94"/>
      <c r="P145" s="95"/>
    </row>
    <row r="146" spans="1:16" x14ac:dyDescent="0.35">
      <c r="A146" s="145">
        <v>75</v>
      </c>
      <c r="B146" s="48"/>
      <c r="C146" s="50"/>
      <c r="D146" s="92"/>
      <c r="E146" s="115" t="str">
        <f t="shared" si="4"/>
        <v/>
      </c>
      <c r="F146" s="90"/>
      <c r="G146" s="90"/>
      <c r="H146" s="90"/>
      <c r="I146" s="90"/>
      <c r="J146" s="9"/>
      <c r="K146" s="10"/>
      <c r="L146" s="94"/>
      <c r="M146" s="94"/>
      <c r="N146" s="91"/>
      <c r="O146" s="94"/>
      <c r="P146" s="95"/>
    </row>
    <row r="147" spans="1:16" x14ac:dyDescent="0.35">
      <c r="A147" s="145">
        <v>76</v>
      </c>
      <c r="B147" s="48"/>
      <c r="C147" s="50"/>
      <c r="D147" s="92"/>
      <c r="E147" s="115" t="str">
        <f t="shared" si="4"/>
        <v/>
      </c>
      <c r="F147" s="90"/>
      <c r="G147" s="90"/>
      <c r="H147" s="90"/>
      <c r="I147" s="90"/>
      <c r="J147" s="9"/>
      <c r="K147" s="10"/>
      <c r="L147" s="94"/>
      <c r="M147" s="94"/>
      <c r="N147" s="91"/>
      <c r="O147" s="94"/>
      <c r="P147" s="95"/>
    </row>
    <row r="148" spans="1:16" x14ac:dyDescent="0.35">
      <c r="A148" s="145">
        <v>77</v>
      </c>
      <c r="B148" s="48"/>
      <c r="C148" s="50"/>
      <c r="D148" s="92"/>
      <c r="E148" s="115" t="str">
        <f t="shared" si="4"/>
        <v/>
      </c>
      <c r="F148" s="90"/>
      <c r="G148" s="90"/>
      <c r="H148" s="90"/>
      <c r="I148" s="90"/>
      <c r="J148" s="9"/>
      <c r="K148" s="10"/>
      <c r="L148" s="94"/>
      <c r="M148" s="94"/>
      <c r="N148" s="91"/>
      <c r="O148" s="94"/>
      <c r="P148" s="95"/>
    </row>
    <row r="149" spans="1:16" x14ac:dyDescent="0.35">
      <c r="A149" s="145">
        <v>78</v>
      </c>
      <c r="B149" s="48"/>
      <c r="C149" s="50"/>
      <c r="D149" s="92"/>
      <c r="E149" s="115" t="str">
        <f t="shared" si="4"/>
        <v/>
      </c>
      <c r="F149" s="90"/>
      <c r="G149" s="90"/>
      <c r="H149" s="90"/>
      <c r="I149" s="90"/>
      <c r="J149" s="9"/>
      <c r="K149" s="10"/>
      <c r="L149" s="94"/>
      <c r="M149" s="94"/>
      <c r="N149" s="91"/>
      <c r="O149" s="94"/>
      <c r="P149" s="95"/>
    </row>
    <row r="150" spans="1:16" x14ac:dyDescent="0.35">
      <c r="A150" s="145">
        <v>79</v>
      </c>
      <c r="B150" s="48"/>
      <c r="C150" s="50"/>
      <c r="D150" s="92"/>
      <c r="E150" s="115" t="str">
        <f t="shared" si="4"/>
        <v/>
      </c>
      <c r="F150" s="90"/>
      <c r="G150" s="90"/>
      <c r="H150" s="90"/>
      <c r="I150" s="90"/>
      <c r="J150" s="9"/>
      <c r="K150" s="10"/>
      <c r="L150" s="94"/>
      <c r="M150" s="94"/>
      <c r="N150" s="91"/>
      <c r="O150" s="94"/>
      <c r="P150" s="95"/>
    </row>
    <row r="151" spans="1:16" x14ac:dyDescent="0.35">
      <c r="A151" s="145">
        <v>80</v>
      </c>
      <c r="B151" s="48"/>
      <c r="C151" s="50"/>
      <c r="D151" s="92"/>
      <c r="E151" s="115" t="str">
        <f t="shared" si="4"/>
        <v/>
      </c>
      <c r="F151" s="90"/>
      <c r="G151" s="90"/>
      <c r="H151" s="90"/>
      <c r="I151" s="90"/>
      <c r="J151" s="9"/>
      <c r="K151" s="10"/>
      <c r="L151" s="94"/>
      <c r="M151" s="94"/>
      <c r="N151" s="91"/>
      <c r="O151" s="94"/>
      <c r="P151" s="95"/>
    </row>
    <row r="152" spans="1:16" x14ac:dyDescent="0.35">
      <c r="A152" s="145">
        <v>81</v>
      </c>
      <c r="B152" s="48"/>
      <c r="C152" s="50"/>
      <c r="D152" s="92"/>
      <c r="E152" s="115" t="str">
        <f t="shared" si="4"/>
        <v/>
      </c>
      <c r="F152" s="90"/>
      <c r="G152" s="90"/>
      <c r="H152" s="90"/>
      <c r="I152" s="90"/>
      <c r="J152" s="9"/>
      <c r="K152" s="10"/>
      <c r="L152" s="94"/>
      <c r="M152" s="94"/>
      <c r="N152" s="91"/>
      <c r="O152" s="94"/>
      <c r="P152" s="95"/>
    </row>
    <row r="153" spans="1:16" x14ac:dyDescent="0.35">
      <c r="A153" s="145">
        <v>82</v>
      </c>
      <c r="B153" s="48"/>
      <c r="C153" s="50"/>
      <c r="D153" s="92"/>
      <c r="E153" s="115" t="str">
        <f t="shared" si="4"/>
        <v/>
      </c>
      <c r="F153" s="90"/>
      <c r="G153" s="90"/>
      <c r="H153" s="90"/>
      <c r="I153" s="90"/>
      <c r="J153" s="9"/>
      <c r="K153" s="10"/>
      <c r="L153" s="94"/>
      <c r="M153" s="94"/>
      <c r="N153" s="91"/>
      <c r="O153" s="94"/>
      <c r="P153" s="95"/>
    </row>
    <row r="154" spans="1:16" x14ac:dyDescent="0.35">
      <c r="A154" s="145">
        <v>83</v>
      </c>
      <c r="B154" s="48"/>
      <c r="C154" s="50"/>
      <c r="D154" s="92"/>
      <c r="E154" s="115" t="str">
        <f t="shared" si="4"/>
        <v/>
      </c>
      <c r="F154" s="90"/>
      <c r="G154" s="90"/>
      <c r="H154" s="90"/>
      <c r="I154" s="90"/>
      <c r="J154" s="9"/>
      <c r="K154" s="10"/>
      <c r="L154" s="94"/>
      <c r="M154" s="94"/>
      <c r="N154" s="91"/>
      <c r="O154" s="94"/>
      <c r="P154" s="95"/>
    </row>
    <row r="155" spans="1:16" x14ac:dyDescent="0.35">
      <c r="A155" s="145">
        <v>84</v>
      </c>
      <c r="B155" s="48"/>
      <c r="C155" s="50"/>
      <c r="D155" s="92"/>
      <c r="E155" s="115" t="str">
        <f t="shared" si="4"/>
        <v/>
      </c>
      <c r="F155" s="90"/>
      <c r="G155" s="90"/>
      <c r="H155" s="90"/>
      <c r="I155" s="90"/>
      <c r="J155" s="9"/>
      <c r="K155" s="10"/>
      <c r="L155" s="94"/>
      <c r="M155" s="94"/>
      <c r="N155" s="91"/>
      <c r="O155" s="94"/>
      <c r="P155" s="95"/>
    </row>
    <row r="156" spans="1:16" x14ac:dyDescent="0.35">
      <c r="A156" s="145">
        <v>85</v>
      </c>
      <c r="B156" s="48"/>
      <c r="C156" s="50"/>
      <c r="D156" s="92"/>
      <c r="E156" s="115" t="str">
        <f t="shared" si="4"/>
        <v/>
      </c>
      <c r="F156" s="90"/>
      <c r="G156" s="90"/>
      <c r="H156" s="90"/>
      <c r="I156" s="90"/>
      <c r="J156" s="9"/>
      <c r="K156" s="10"/>
      <c r="L156" s="94"/>
      <c r="M156" s="94"/>
      <c r="N156" s="91"/>
      <c r="O156" s="94"/>
      <c r="P156" s="95"/>
    </row>
    <row r="157" spans="1:16" x14ac:dyDescent="0.35">
      <c r="A157" s="145">
        <v>86</v>
      </c>
      <c r="B157" s="48"/>
      <c r="C157" s="50"/>
      <c r="D157" s="92"/>
      <c r="E157" s="115" t="str">
        <f t="shared" si="4"/>
        <v/>
      </c>
      <c r="F157" s="90"/>
      <c r="G157" s="90"/>
      <c r="H157" s="90"/>
      <c r="I157" s="90"/>
      <c r="J157" s="9"/>
      <c r="K157" s="10"/>
      <c r="L157" s="94"/>
      <c r="M157" s="94"/>
      <c r="N157" s="91"/>
      <c r="O157" s="94"/>
      <c r="P157" s="95"/>
    </row>
    <row r="158" spans="1:16" x14ac:dyDescent="0.35">
      <c r="A158" s="145">
        <v>87</v>
      </c>
      <c r="B158" s="48"/>
      <c r="C158" s="50"/>
      <c r="D158" s="92"/>
      <c r="E158" s="115" t="str">
        <f t="shared" si="4"/>
        <v/>
      </c>
      <c r="F158" s="90"/>
      <c r="G158" s="90"/>
      <c r="H158" s="90"/>
      <c r="I158" s="90"/>
      <c r="J158" s="9"/>
      <c r="K158" s="10"/>
      <c r="L158" s="94"/>
      <c r="M158" s="94"/>
      <c r="N158" s="91"/>
      <c r="O158" s="94"/>
      <c r="P158" s="95"/>
    </row>
    <row r="159" spans="1:16" x14ac:dyDescent="0.35">
      <c r="A159" s="145">
        <v>88</v>
      </c>
      <c r="B159" s="48"/>
      <c r="C159" s="50"/>
      <c r="D159" s="92"/>
      <c r="E159" s="115" t="str">
        <f t="shared" si="4"/>
        <v/>
      </c>
      <c r="F159" s="90"/>
      <c r="G159" s="90"/>
      <c r="H159" s="90"/>
      <c r="I159" s="90"/>
      <c r="J159" s="9"/>
      <c r="K159" s="10"/>
      <c r="L159" s="94"/>
      <c r="M159" s="94"/>
      <c r="N159" s="91"/>
      <c r="O159" s="94"/>
      <c r="P159" s="95"/>
    </row>
    <row r="160" spans="1:16" x14ac:dyDescent="0.35">
      <c r="A160" s="145">
        <v>89</v>
      </c>
      <c r="B160" s="48"/>
      <c r="C160" s="50"/>
      <c r="D160" s="92"/>
      <c r="E160" s="115" t="str">
        <f t="shared" si="4"/>
        <v/>
      </c>
      <c r="F160" s="90"/>
      <c r="G160" s="90"/>
      <c r="H160" s="90"/>
      <c r="I160" s="90"/>
      <c r="J160" s="9"/>
      <c r="K160" s="10"/>
      <c r="L160" s="94"/>
      <c r="M160" s="94"/>
      <c r="N160" s="91"/>
      <c r="O160" s="94"/>
      <c r="P160" s="95"/>
    </row>
    <row r="161" spans="1:16" x14ac:dyDescent="0.35">
      <c r="A161" s="145">
        <v>90</v>
      </c>
      <c r="B161" s="48"/>
      <c r="C161" s="50"/>
      <c r="D161" s="92"/>
      <c r="E161" s="115" t="str">
        <f t="shared" si="4"/>
        <v/>
      </c>
      <c r="F161" s="90"/>
      <c r="G161" s="90"/>
      <c r="H161" s="90"/>
      <c r="I161" s="90"/>
      <c r="J161" s="9"/>
      <c r="K161" s="10"/>
      <c r="L161" s="94"/>
      <c r="M161" s="94"/>
      <c r="N161" s="91"/>
      <c r="O161" s="94"/>
      <c r="P161" s="95"/>
    </row>
    <row r="162" spans="1:16" x14ac:dyDescent="0.35">
      <c r="A162" s="145">
        <v>91</v>
      </c>
      <c r="B162" s="48"/>
      <c r="C162" s="50"/>
      <c r="D162" s="92"/>
      <c r="E162" s="115" t="str">
        <f t="shared" si="4"/>
        <v/>
      </c>
      <c r="F162" s="90"/>
      <c r="G162" s="90"/>
      <c r="H162" s="90"/>
      <c r="I162" s="90"/>
      <c r="J162" s="9"/>
      <c r="K162" s="10"/>
      <c r="L162" s="94"/>
      <c r="M162" s="94"/>
      <c r="N162" s="91"/>
      <c r="O162" s="94"/>
      <c r="P162" s="95"/>
    </row>
    <row r="163" spans="1:16" x14ac:dyDescent="0.35">
      <c r="A163" s="145">
        <v>92</v>
      </c>
      <c r="B163" s="48"/>
      <c r="C163" s="50"/>
      <c r="D163" s="92"/>
      <c r="E163" s="115" t="str">
        <f t="shared" si="4"/>
        <v/>
      </c>
      <c r="F163" s="90"/>
      <c r="G163" s="90"/>
      <c r="H163" s="90"/>
      <c r="I163" s="90"/>
      <c r="J163" s="9"/>
      <c r="K163" s="10"/>
      <c r="L163" s="94"/>
      <c r="M163" s="94"/>
      <c r="N163" s="91"/>
      <c r="O163" s="94"/>
      <c r="P163" s="95"/>
    </row>
    <row r="164" spans="1:16" x14ac:dyDescent="0.35">
      <c r="A164" s="145">
        <v>93</v>
      </c>
      <c r="B164" s="48"/>
      <c r="C164" s="50"/>
      <c r="D164" s="92"/>
      <c r="E164" s="115" t="str">
        <f t="shared" si="4"/>
        <v/>
      </c>
      <c r="F164" s="90"/>
      <c r="G164" s="90"/>
      <c r="H164" s="90"/>
      <c r="I164" s="90"/>
      <c r="J164" s="9"/>
      <c r="K164" s="10"/>
      <c r="L164" s="94"/>
      <c r="M164" s="94"/>
      <c r="N164" s="91"/>
      <c r="O164" s="94"/>
      <c r="P164" s="95"/>
    </row>
    <row r="165" spans="1:16" x14ac:dyDescent="0.35">
      <c r="A165" s="145">
        <v>94</v>
      </c>
      <c r="B165" s="48"/>
      <c r="C165" s="50"/>
      <c r="D165" s="92"/>
      <c r="E165" s="115" t="str">
        <f t="shared" si="4"/>
        <v/>
      </c>
      <c r="F165" s="90"/>
      <c r="G165" s="90"/>
      <c r="H165" s="90"/>
      <c r="I165" s="90"/>
      <c r="J165" s="9"/>
      <c r="K165" s="10"/>
      <c r="L165" s="94"/>
      <c r="M165" s="94"/>
      <c r="N165" s="91"/>
      <c r="O165" s="94"/>
      <c r="P165" s="95"/>
    </row>
    <row r="166" spans="1:16" x14ac:dyDescent="0.35">
      <c r="A166" s="145">
        <v>95</v>
      </c>
      <c r="B166" s="48"/>
      <c r="C166" s="50"/>
      <c r="D166" s="92"/>
      <c r="E166" s="115" t="str">
        <f t="shared" si="4"/>
        <v/>
      </c>
      <c r="F166" s="90"/>
      <c r="G166" s="90"/>
      <c r="H166" s="90"/>
      <c r="I166" s="90"/>
      <c r="J166" s="9"/>
      <c r="K166" s="10"/>
      <c r="L166" s="94"/>
      <c r="M166" s="94"/>
      <c r="N166" s="91"/>
      <c r="O166" s="94"/>
      <c r="P166" s="95"/>
    </row>
    <row r="167" spans="1:16" x14ac:dyDescent="0.35">
      <c r="A167" s="145">
        <v>96</v>
      </c>
      <c r="B167" s="48"/>
      <c r="C167" s="50"/>
      <c r="D167" s="92"/>
      <c r="E167" s="115" t="str">
        <f t="shared" si="4"/>
        <v/>
      </c>
      <c r="F167" s="90"/>
      <c r="G167" s="90"/>
      <c r="H167" s="90"/>
      <c r="I167" s="90"/>
      <c r="J167" s="9"/>
      <c r="K167" s="10"/>
      <c r="L167" s="94"/>
      <c r="M167" s="94"/>
      <c r="N167" s="91"/>
      <c r="O167" s="94"/>
      <c r="P167" s="95"/>
    </row>
    <row r="168" spans="1:16" x14ac:dyDescent="0.35">
      <c r="A168" s="145">
        <v>97</v>
      </c>
      <c r="B168" s="48"/>
      <c r="C168" s="50"/>
      <c r="D168" s="92"/>
      <c r="E168" s="115" t="str">
        <f t="shared" si="4"/>
        <v/>
      </c>
      <c r="F168" s="90"/>
      <c r="G168" s="90"/>
      <c r="H168" s="90"/>
      <c r="I168" s="90"/>
      <c r="J168" s="9"/>
      <c r="K168" s="10"/>
      <c r="L168" s="94"/>
      <c r="M168" s="94"/>
      <c r="N168" s="91"/>
      <c r="O168" s="94"/>
      <c r="P168" s="95"/>
    </row>
    <row r="169" spans="1:16" x14ac:dyDescent="0.35">
      <c r="A169" s="145">
        <v>98</v>
      </c>
      <c r="B169" s="48"/>
      <c r="C169" s="50"/>
      <c r="D169" s="92"/>
      <c r="E169" s="115" t="str">
        <f t="shared" si="4"/>
        <v/>
      </c>
      <c r="F169" s="90"/>
      <c r="G169" s="90"/>
      <c r="H169" s="90"/>
      <c r="I169" s="90"/>
      <c r="J169" s="9"/>
      <c r="K169" s="10"/>
      <c r="L169" s="94"/>
      <c r="M169" s="94"/>
      <c r="N169" s="91"/>
      <c r="O169" s="94"/>
      <c r="P169" s="95"/>
    </row>
    <row r="170" spans="1:16" x14ac:dyDescent="0.35">
      <c r="A170" s="145">
        <v>99</v>
      </c>
      <c r="B170" s="48"/>
      <c r="C170" s="50"/>
      <c r="D170" s="92"/>
      <c r="E170" s="115" t="str">
        <f t="shared" si="4"/>
        <v/>
      </c>
      <c r="F170" s="90"/>
      <c r="G170" s="90"/>
      <c r="H170" s="90"/>
      <c r="I170" s="90"/>
      <c r="J170" s="9"/>
      <c r="K170" s="10"/>
      <c r="L170" s="94"/>
      <c r="M170" s="94"/>
      <c r="N170" s="91"/>
      <c r="O170" s="94"/>
      <c r="P170" s="95"/>
    </row>
    <row r="171" spans="1:16" x14ac:dyDescent="0.35">
      <c r="A171" s="145">
        <v>100</v>
      </c>
      <c r="B171" s="48"/>
      <c r="C171" s="50"/>
      <c r="D171" s="92"/>
      <c r="E171" s="115" t="str">
        <f t="shared" si="4"/>
        <v/>
      </c>
      <c r="F171" s="90"/>
      <c r="G171" s="90"/>
      <c r="H171" s="90"/>
      <c r="I171" s="90"/>
      <c r="J171" s="9"/>
      <c r="K171" s="10"/>
      <c r="L171" s="94"/>
      <c r="M171" s="94"/>
      <c r="N171" s="91"/>
      <c r="O171" s="94"/>
      <c r="P171" s="95"/>
    </row>
    <row r="172" spans="1:16" x14ac:dyDescent="0.35">
      <c r="A172" s="145">
        <v>101</v>
      </c>
      <c r="B172" s="48"/>
      <c r="C172" s="50"/>
      <c r="D172" s="92"/>
      <c r="E172" s="115" t="str">
        <f t="shared" ref="E172:E235" si="5">IFERROR(IF(C172="Search Extended List",INDEX(CASRN,MATCH(D172,FGHG_List_Long,0)),INDEX(CASRN,MATCH(C172:C241,FGHG_List_Long,0))),"")</f>
        <v/>
      </c>
      <c r="F172" s="90"/>
      <c r="G172" s="90"/>
      <c r="H172" s="90"/>
      <c r="I172" s="90"/>
      <c r="J172" s="9"/>
      <c r="K172" s="10"/>
      <c r="L172" s="94"/>
      <c r="M172" s="94"/>
      <c r="N172" s="91"/>
      <c r="O172" s="94"/>
      <c r="P172" s="95"/>
    </row>
    <row r="173" spans="1:16" x14ac:dyDescent="0.35">
      <c r="A173" s="145">
        <v>102</v>
      </c>
      <c r="B173" s="48"/>
      <c r="C173" s="50"/>
      <c r="D173" s="92"/>
      <c r="E173" s="115" t="str">
        <f t="shared" si="5"/>
        <v/>
      </c>
      <c r="F173" s="90"/>
      <c r="G173" s="90"/>
      <c r="H173" s="90"/>
      <c r="I173" s="90"/>
      <c r="J173" s="9"/>
      <c r="K173" s="10"/>
      <c r="L173" s="94"/>
      <c r="M173" s="94"/>
      <c r="N173" s="91"/>
      <c r="O173" s="94"/>
      <c r="P173" s="95"/>
    </row>
    <row r="174" spans="1:16" x14ac:dyDescent="0.35">
      <c r="A174" s="145">
        <v>103</v>
      </c>
      <c r="B174" s="48"/>
      <c r="C174" s="50"/>
      <c r="D174" s="92"/>
      <c r="E174" s="115" t="str">
        <f t="shared" si="5"/>
        <v/>
      </c>
      <c r="F174" s="90"/>
      <c r="G174" s="90"/>
      <c r="H174" s="90"/>
      <c r="I174" s="90"/>
      <c r="J174" s="9"/>
      <c r="K174" s="10"/>
      <c r="L174" s="94"/>
      <c r="M174" s="94"/>
      <c r="N174" s="91"/>
      <c r="O174" s="94"/>
      <c r="P174" s="95"/>
    </row>
    <row r="175" spans="1:16" x14ac:dyDescent="0.35">
      <c r="A175" s="145">
        <v>104</v>
      </c>
      <c r="B175" s="48"/>
      <c r="C175" s="50"/>
      <c r="D175" s="92"/>
      <c r="E175" s="115" t="str">
        <f t="shared" si="5"/>
        <v/>
      </c>
      <c r="F175" s="90"/>
      <c r="G175" s="90"/>
      <c r="H175" s="90"/>
      <c r="I175" s="90"/>
      <c r="J175" s="9"/>
      <c r="K175" s="10"/>
      <c r="L175" s="94"/>
      <c r="M175" s="94"/>
      <c r="N175" s="91"/>
      <c r="O175" s="94"/>
      <c r="P175" s="95"/>
    </row>
    <row r="176" spans="1:16" x14ac:dyDescent="0.35">
      <c r="A176" s="145">
        <v>105</v>
      </c>
      <c r="B176" s="48"/>
      <c r="C176" s="50"/>
      <c r="D176" s="92"/>
      <c r="E176" s="115" t="str">
        <f t="shared" si="5"/>
        <v/>
      </c>
      <c r="F176" s="90"/>
      <c r="G176" s="90"/>
      <c r="H176" s="90"/>
      <c r="I176" s="90"/>
      <c r="J176" s="9"/>
      <c r="K176" s="10"/>
      <c r="L176" s="94"/>
      <c r="M176" s="94"/>
      <c r="N176" s="91"/>
      <c r="O176" s="94"/>
      <c r="P176" s="95"/>
    </row>
    <row r="177" spans="1:16" x14ac:dyDescent="0.35">
      <c r="A177" s="145">
        <v>106</v>
      </c>
      <c r="B177" s="48"/>
      <c r="C177" s="50"/>
      <c r="D177" s="92"/>
      <c r="E177" s="115" t="str">
        <f t="shared" si="5"/>
        <v/>
      </c>
      <c r="F177" s="90"/>
      <c r="G177" s="90"/>
      <c r="H177" s="90"/>
      <c r="I177" s="90"/>
      <c r="J177" s="9"/>
      <c r="K177" s="10"/>
      <c r="L177" s="94"/>
      <c r="M177" s="94"/>
      <c r="N177" s="91"/>
      <c r="O177" s="94"/>
      <c r="P177" s="95"/>
    </row>
    <row r="178" spans="1:16" x14ac:dyDescent="0.35">
      <c r="A178" s="145">
        <v>107</v>
      </c>
      <c r="B178" s="48"/>
      <c r="C178" s="50"/>
      <c r="D178" s="92"/>
      <c r="E178" s="115" t="str">
        <f t="shared" si="5"/>
        <v/>
      </c>
      <c r="F178" s="90"/>
      <c r="G178" s="90"/>
      <c r="H178" s="90"/>
      <c r="I178" s="90"/>
      <c r="J178" s="9"/>
      <c r="K178" s="10"/>
      <c r="L178" s="94"/>
      <c r="M178" s="94"/>
      <c r="N178" s="91"/>
      <c r="O178" s="94"/>
      <c r="P178" s="95"/>
    </row>
    <row r="179" spans="1:16" x14ac:dyDescent="0.35">
      <c r="A179" s="145">
        <v>108</v>
      </c>
      <c r="B179" s="48"/>
      <c r="C179" s="50"/>
      <c r="D179" s="92"/>
      <c r="E179" s="115" t="str">
        <f t="shared" si="5"/>
        <v/>
      </c>
      <c r="F179" s="90"/>
      <c r="G179" s="90"/>
      <c r="H179" s="90"/>
      <c r="I179" s="90"/>
      <c r="J179" s="9"/>
      <c r="K179" s="10"/>
      <c r="L179" s="94"/>
      <c r="M179" s="94"/>
      <c r="N179" s="91"/>
      <c r="O179" s="94"/>
      <c r="P179" s="95"/>
    </row>
    <row r="180" spans="1:16" x14ac:dyDescent="0.35">
      <c r="A180" s="145">
        <v>109</v>
      </c>
      <c r="B180" s="48"/>
      <c r="C180" s="50"/>
      <c r="D180" s="92"/>
      <c r="E180" s="115" t="str">
        <f t="shared" si="5"/>
        <v/>
      </c>
      <c r="F180" s="90"/>
      <c r="G180" s="90"/>
      <c r="H180" s="90"/>
      <c r="I180" s="90"/>
      <c r="J180" s="9"/>
      <c r="K180" s="10"/>
      <c r="L180" s="94"/>
      <c r="M180" s="94"/>
      <c r="N180" s="91"/>
      <c r="O180" s="94"/>
      <c r="P180" s="95"/>
    </row>
    <row r="181" spans="1:16" x14ac:dyDescent="0.35">
      <c r="A181" s="145">
        <v>110</v>
      </c>
      <c r="B181" s="48"/>
      <c r="C181" s="50"/>
      <c r="D181" s="92"/>
      <c r="E181" s="115" t="str">
        <f t="shared" si="5"/>
        <v/>
      </c>
      <c r="F181" s="90"/>
      <c r="G181" s="90"/>
      <c r="H181" s="90"/>
      <c r="I181" s="90"/>
      <c r="J181" s="9"/>
      <c r="K181" s="10"/>
      <c r="L181" s="94"/>
      <c r="M181" s="94"/>
      <c r="N181" s="91"/>
      <c r="O181" s="94"/>
      <c r="P181" s="95"/>
    </row>
    <row r="182" spans="1:16" x14ac:dyDescent="0.35">
      <c r="A182" s="145">
        <v>111</v>
      </c>
      <c r="B182" s="48"/>
      <c r="C182" s="50"/>
      <c r="D182" s="92"/>
      <c r="E182" s="115" t="str">
        <f t="shared" si="5"/>
        <v/>
      </c>
      <c r="F182" s="90"/>
      <c r="G182" s="90"/>
      <c r="H182" s="90"/>
      <c r="I182" s="90"/>
      <c r="J182" s="9"/>
      <c r="K182" s="10"/>
      <c r="L182" s="94"/>
      <c r="M182" s="94"/>
      <c r="N182" s="91"/>
      <c r="O182" s="94"/>
      <c r="P182" s="95"/>
    </row>
    <row r="183" spans="1:16" x14ac:dyDescent="0.35">
      <c r="A183" s="145">
        <v>112</v>
      </c>
      <c r="B183" s="48"/>
      <c r="C183" s="50"/>
      <c r="D183" s="92"/>
      <c r="E183" s="115" t="str">
        <f t="shared" si="5"/>
        <v/>
      </c>
      <c r="F183" s="90"/>
      <c r="G183" s="90"/>
      <c r="H183" s="90"/>
      <c r="I183" s="90"/>
      <c r="J183" s="9"/>
      <c r="K183" s="10"/>
      <c r="L183" s="94"/>
      <c r="M183" s="94"/>
      <c r="N183" s="91"/>
      <c r="O183" s="94"/>
      <c r="P183" s="95"/>
    </row>
    <row r="184" spans="1:16" x14ac:dyDescent="0.35">
      <c r="A184" s="145">
        <v>113</v>
      </c>
      <c r="B184" s="48"/>
      <c r="C184" s="50"/>
      <c r="D184" s="92"/>
      <c r="E184" s="115" t="str">
        <f t="shared" si="5"/>
        <v/>
      </c>
      <c r="F184" s="90"/>
      <c r="G184" s="90"/>
      <c r="H184" s="90"/>
      <c r="I184" s="90"/>
      <c r="J184" s="9"/>
      <c r="K184" s="10"/>
      <c r="L184" s="94"/>
      <c r="M184" s="94"/>
      <c r="N184" s="91"/>
      <c r="O184" s="94"/>
      <c r="P184" s="95"/>
    </row>
    <row r="185" spans="1:16" x14ac:dyDescent="0.35">
      <c r="A185" s="145">
        <v>114</v>
      </c>
      <c r="B185" s="48"/>
      <c r="C185" s="50"/>
      <c r="D185" s="92"/>
      <c r="E185" s="115" t="str">
        <f t="shared" si="5"/>
        <v/>
      </c>
      <c r="F185" s="90"/>
      <c r="G185" s="90"/>
      <c r="H185" s="90"/>
      <c r="I185" s="90"/>
      <c r="J185" s="9"/>
      <c r="K185" s="10"/>
      <c r="L185" s="94"/>
      <c r="M185" s="94"/>
      <c r="N185" s="91"/>
      <c r="O185" s="94"/>
      <c r="P185" s="95"/>
    </row>
    <row r="186" spans="1:16" x14ac:dyDescent="0.35">
      <c r="A186" s="145">
        <v>115</v>
      </c>
      <c r="B186" s="48"/>
      <c r="C186" s="50"/>
      <c r="D186" s="92"/>
      <c r="E186" s="115" t="str">
        <f t="shared" si="5"/>
        <v/>
      </c>
      <c r="F186" s="90"/>
      <c r="G186" s="90"/>
      <c r="H186" s="90"/>
      <c r="I186" s="90"/>
      <c r="J186" s="9"/>
      <c r="K186" s="10"/>
      <c r="L186" s="94"/>
      <c r="M186" s="94"/>
      <c r="N186" s="91"/>
      <c r="O186" s="94"/>
      <c r="P186" s="95"/>
    </row>
    <row r="187" spans="1:16" x14ac:dyDescent="0.35">
      <c r="A187" s="145">
        <v>116</v>
      </c>
      <c r="B187" s="48"/>
      <c r="C187" s="50"/>
      <c r="D187" s="92"/>
      <c r="E187" s="115" t="str">
        <f t="shared" si="5"/>
        <v/>
      </c>
      <c r="F187" s="90"/>
      <c r="G187" s="90"/>
      <c r="H187" s="90"/>
      <c r="I187" s="90"/>
      <c r="J187" s="9"/>
      <c r="K187" s="10"/>
      <c r="L187" s="94"/>
      <c r="M187" s="94"/>
      <c r="N187" s="91"/>
      <c r="O187" s="94"/>
      <c r="P187" s="95"/>
    </row>
    <row r="188" spans="1:16" x14ac:dyDescent="0.35">
      <c r="A188" s="145">
        <v>117</v>
      </c>
      <c r="B188" s="48"/>
      <c r="C188" s="50"/>
      <c r="D188" s="92"/>
      <c r="E188" s="115" t="str">
        <f t="shared" si="5"/>
        <v/>
      </c>
      <c r="F188" s="90"/>
      <c r="G188" s="90"/>
      <c r="H188" s="90"/>
      <c r="I188" s="90"/>
      <c r="J188" s="9"/>
      <c r="K188" s="10"/>
      <c r="L188" s="94"/>
      <c r="M188" s="94"/>
      <c r="N188" s="91"/>
      <c r="O188" s="94"/>
      <c r="P188" s="95"/>
    </row>
    <row r="189" spans="1:16" x14ac:dyDescent="0.35">
      <c r="A189" s="145">
        <v>118</v>
      </c>
      <c r="B189" s="48"/>
      <c r="C189" s="50"/>
      <c r="D189" s="92"/>
      <c r="E189" s="115" t="str">
        <f t="shared" si="5"/>
        <v/>
      </c>
      <c r="F189" s="90"/>
      <c r="G189" s="90"/>
      <c r="H189" s="90"/>
      <c r="I189" s="90"/>
      <c r="J189" s="9"/>
      <c r="K189" s="10"/>
      <c r="L189" s="94"/>
      <c r="M189" s="94"/>
      <c r="N189" s="91"/>
      <c r="O189" s="94"/>
      <c r="P189" s="95"/>
    </row>
    <row r="190" spans="1:16" x14ac:dyDescent="0.35">
      <c r="A190" s="145">
        <v>119</v>
      </c>
      <c r="B190" s="48"/>
      <c r="C190" s="50"/>
      <c r="D190" s="92"/>
      <c r="E190" s="115" t="str">
        <f t="shared" si="5"/>
        <v/>
      </c>
      <c r="F190" s="90"/>
      <c r="G190" s="90"/>
      <c r="H190" s="90"/>
      <c r="I190" s="90"/>
      <c r="J190" s="9"/>
      <c r="K190" s="10"/>
      <c r="L190" s="94"/>
      <c r="M190" s="94"/>
      <c r="N190" s="91"/>
      <c r="O190" s="94"/>
      <c r="P190" s="95"/>
    </row>
    <row r="191" spans="1:16" x14ac:dyDescent="0.35">
      <c r="A191" s="145">
        <v>120</v>
      </c>
      <c r="B191" s="48"/>
      <c r="C191" s="50"/>
      <c r="D191" s="92"/>
      <c r="E191" s="115" t="str">
        <f t="shared" si="5"/>
        <v/>
      </c>
      <c r="F191" s="90"/>
      <c r="G191" s="90"/>
      <c r="H191" s="90"/>
      <c r="I191" s="90"/>
      <c r="J191" s="9"/>
      <c r="K191" s="10"/>
      <c r="L191" s="94"/>
      <c r="M191" s="94"/>
      <c r="N191" s="91"/>
      <c r="O191" s="94"/>
      <c r="P191" s="95"/>
    </row>
    <row r="192" spans="1:16" x14ac:dyDescent="0.35">
      <c r="A192" s="145">
        <v>121</v>
      </c>
      <c r="B192" s="48"/>
      <c r="C192" s="50"/>
      <c r="D192" s="92"/>
      <c r="E192" s="115" t="str">
        <f t="shared" si="5"/>
        <v/>
      </c>
      <c r="F192" s="90"/>
      <c r="G192" s="90"/>
      <c r="H192" s="90"/>
      <c r="I192" s="90"/>
      <c r="J192" s="9"/>
      <c r="K192" s="10"/>
      <c r="L192" s="94"/>
      <c r="M192" s="94"/>
      <c r="N192" s="91"/>
      <c r="O192" s="94"/>
      <c r="P192" s="95"/>
    </row>
    <row r="193" spans="1:16" x14ac:dyDescent="0.35">
      <c r="A193" s="145">
        <v>122</v>
      </c>
      <c r="B193" s="48"/>
      <c r="C193" s="50"/>
      <c r="D193" s="92"/>
      <c r="E193" s="115" t="str">
        <f t="shared" si="5"/>
        <v/>
      </c>
      <c r="F193" s="90"/>
      <c r="G193" s="90"/>
      <c r="H193" s="90"/>
      <c r="I193" s="90"/>
      <c r="J193" s="9"/>
      <c r="K193" s="10"/>
      <c r="L193" s="94"/>
      <c r="M193" s="94"/>
      <c r="N193" s="91"/>
      <c r="O193" s="94"/>
      <c r="P193" s="95"/>
    </row>
    <row r="194" spans="1:16" x14ac:dyDescent="0.35">
      <c r="A194" s="145">
        <v>123</v>
      </c>
      <c r="B194" s="48"/>
      <c r="C194" s="50"/>
      <c r="D194" s="92"/>
      <c r="E194" s="115" t="str">
        <f t="shared" si="5"/>
        <v/>
      </c>
      <c r="F194" s="90"/>
      <c r="G194" s="90"/>
      <c r="H194" s="90"/>
      <c r="I194" s="90"/>
      <c r="J194" s="9"/>
      <c r="K194" s="10"/>
      <c r="L194" s="94"/>
      <c r="M194" s="94"/>
      <c r="N194" s="91"/>
      <c r="O194" s="94"/>
      <c r="P194" s="95"/>
    </row>
    <row r="195" spans="1:16" x14ac:dyDescent="0.35">
      <c r="A195" s="145">
        <v>124</v>
      </c>
      <c r="B195" s="48"/>
      <c r="C195" s="50"/>
      <c r="D195" s="92"/>
      <c r="E195" s="115" t="str">
        <f t="shared" si="5"/>
        <v/>
      </c>
      <c r="F195" s="90"/>
      <c r="G195" s="90"/>
      <c r="H195" s="90"/>
      <c r="I195" s="90"/>
      <c r="J195" s="9"/>
      <c r="K195" s="10"/>
      <c r="L195" s="94"/>
      <c r="M195" s="94"/>
      <c r="N195" s="91"/>
      <c r="O195" s="94"/>
      <c r="P195" s="95"/>
    </row>
    <row r="196" spans="1:16" x14ac:dyDescent="0.35">
      <c r="A196" s="145">
        <v>125</v>
      </c>
      <c r="B196" s="48"/>
      <c r="C196" s="50"/>
      <c r="D196" s="92"/>
      <c r="E196" s="115" t="str">
        <f t="shared" si="5"/>
        <v/>
      </c>
      <c r="F196" s="90"/>
      <c r="G196" s="90"/>
      <c r="H196" s="90"/>
      <c r="I196" s="90"/>
      <c r="J196" s="9"/>
      <c r="K196" s="10"/>
      <c r="L196" s="94"/>
      <c r="M196" s="94"/>
      <c r="N196" s="91"/>
      <c r="O196" s="94"/>
      <c r="P196" s="95"/>
    </row>
    <row r="197" spans="1:16" x14ac:dyDescent="0.35">
      <c r="A197" s="145">
        <v>126</v>
      </c>
      <c r="B197" s="48"/>
      <c r="C197" s="50"/>
      <c r="D197" s="92"/>
      <c r="E197" s="115" t="str">
        <f t="shared" si="5"/>
        <v/>
      </c>
      <c r="F197" s="90"/>
      <c r="G197" s="90"/>
      <c r="H197" s="90"/>
      <c r="I197" s="90"/>
      <c r="J197" s="9"/>
      <c r="K197" s="10"/>
      <c r="L197" s="94"/>
      <c r="M197" s="94"/>
      <c r="N197" s="91"/>
      <c r="O197" s="94"/>
      <c r="P197" s="95"/>
    </row>
    <row r="198" spans="1:16" x14ac:dyDescent="0.35">
      <c r="A198" s="145">
        <v>127</v>
      </c>
      <c r="B198" s="48"/>
      <c r="C198" s="50"/>
      <c r="D198" s="92"/>
      <c r="E198" s="115" t="str">
        <f t="shared" si="5"/>
        <v/>
      </c>
      <c r="F198" s="90"/>
      <c r="G198" s="90"/>
      <c r="H198" s="90"/>
      <c r="I198" s="90"/>
      <c r="J198" s="9"/>
      <c r="K198" s="10"/>
      <c r="L198" s="94"/>
      <c r="M198" s="94"/>
      <c r="N198" s="91"/>
      <c r="O198" s="94"/>
      <c r="P198" s="95"/>
    </row>
    <row r="199" spans="1:16" x14ac:dyDescent="0.35">
      <c r="A199" s="145">
        <v>128</v>
      </c>
      <c r="B199" s="48"/>
      <c r="C199" s="50"/>
      <c r="D199" s="92"/>
      <c r="E199" s="115" t="str">
        <f t="shared" si="5"/>
        <v/>
      </c>
      <c r="F199" s="90"/>
      <c r="G199" s="90"/>
      <c r="H199" s="90"/>
      <c r="I199" s="90"/>
      <c r="J199" s="9"/>
      <c r="K199" s="10"/>
      <c r="L199" s="94"/>
      <c r="M199" s="94"/>
      <c r="N199" s="91"/>
      <c r="O199" s="94"/>
      <c r="P199" s="95"/>
    </row>
    <row r="200" spans="1:16" x14ac:dyDescent="0.35">
      <c r="A200" s="145">
        <v>129</v>
      </c>
      <c r="B200" s="48"/>
      <c r="C200" s="50"/>
      <c r="D200" s="92"/>
      <c r="E200" s="115" t="str">
        <f t="shared" si="5"/>
        <v/>
      </c>
      <c r="F200" s="90"/>
      <c r="G200" s="90"/>
      <c r="H200" s="90"/>
      <c r="I200" s="90"/>
      <c r="J200" s="9"/>
      <c r="K200" s="10"/>
      <c r="L200" s="94"/>
      <c r="M200" s="94"/>
      <c r="N200" s="91"/>
      <c r="O200" s="94"/>
      <c r="P200" s="95"/>
    </row>
    <row r="201" spans="1:16" x14ac:dyDescent="0.35">
      <c r="A201" s="145">
        <v>130</v>
      </c>
      <c r="B201" s="48"/>
      <c r="C201" s="50"/>
      <c r="D201" s="92"/>
      <c r="E201" s="115" t="str">
        <f t="shared" si="5"/>
        <v/>
      </c>
      <c r="F201" s="90"/>
      <c r="G201" s="90"/>
      <c r="H201" s="90"/>
      <c r="I201" s="90"/>
      <c r="J201" s="9"/>
      <c r="K201" s="10"/>
      <c r="L201" s="94"/>
      <c r="M201" s="94"/>
      <c r="N201" s="91"/>
      <c r="O201" s="94"/>
      <c r="P201" s="95"/>
    </row>
    <row r="202" spans="1:16" x14ac:dyDescent="0.35">
      <c r="A202" s="145">
        <v>131</v>
      </c>
      <c r="B202" s="48"/>
      <c r="C202" s="50"/>
      <c r="D202" s="92"/>
      <c r="E202" s="115" t="str">
        <f t="shared" si="5"/>
        <v/>
      </c>
      <c r="F202" s="90"/>
      <c r="G202" s="90"/>
      <c r="H202" s="90"/>
      <c r="I202" s="90"/>
      <c r="J202" s="9"/>
      <c r="K202" s="10"/>
      <c r="L202" s="94"/>
      <c r="M202" s="94"/>
      <c r="N202" s="91"/>
      <c r="O202" s="94"/>
      <c r="P202" s="95"/>
    </row>
    <row r="203" spans="1:16" x14ac:dyDescent="0.35">
      <c r="A203" s="145">
        <v>132</v>
      </c>
      <c r="B203" s="48"/>
      <c r="C203" s="50"/>
      <c r="D203" s="92"/>
      <c r="E203" s="115" t="str">
        <f t="shared" si="5"/>
        <v/>
      </c>
      <c r="F203" s="90"/>
      <c r="G203" s="90"/>
      <c r="H203" s="90"/>
      <c r="I203" s="90"/>
      <c r="J203" s="9"/>
      <c r="K203" s="10"/>
      <c r="L203" s="94"/>
      <c r="M203" s="94"/>
      <c r="N203" s="91"/>
      <c r="O203" s="94"/>
      <c r="P203" s="95"/>
    </row>
    <row r="204" spans="1:16" x14ac:dyDescent="0.35">
      <c r="A204" s="145">
        <v>133</v>
      </c>
      <c r="B204" s="48"/>
      <c r="C204" s="50"/>
      <c r="D204" s="92"/>
      <c r="E204" s="115" t="str">
        <f t="shared" si="5"/>
        <v/>
      </c>
      <c r="F204" s="90"/>
      <c r="G204" s="90"/>
      <c r="H204" s="90"/>
      <c r="I204" s="90"/>
      <c r="J204" s="9"/>
      <c r="K204" s="10"/>
      <c r="L204" s="94"/>
      <c r="M204" s="94"/>
      <c r="N204" s="91"/>
      <c r="O204" s="94"/>
      <c r="P204" s="95"/>
    </row>
    <row r="205" spans="1:16" x14ac:dyDescent="0.35">
      <c r="A205" s="145">
        <v>134</v>
      </c>
      <c r="B205" s="48"/>
      <c r="C205" s="50"/>
      <c r="D205" s="92"/>
      <c r="E205" s="115" t="str">
        <f t="shared" si="5"/>
        <v/>
      </c>
      <c r="F205" s="90"/>
      <c r="G205" s="90"/>
      <c r="H205" s="90"/>
      <c r="I205" s="90"/>
      <c r="J205" s="9"/>
      <c r="K205" s="10"/>
      <c r="L205" s="94"/>
      <c r="M205" s="94"/>
      <c r="N205" s="91"/>
      <c r="O205" s="94"/>
      <c r="P205" s="95"/>
    </row>
    <row r="206" spans="1:16" x14ac:dyDescent="0.35">
      <c r="A206" s="145">
        <v>135</v>
      </c>
      <c r="B206" s="48"/>
      <c r="C206" s="50"/>
      <c r="D206" s="92"/>
      <c r="E206" s="115" t="str">
        <f t="shared" si="5"/>
        <v/>
      </c>
      <c r="F206" s="90"/>
      <c r="G206" s="90"/>
      <c r="H206" s="90"/>
      <c r="I206" s="90"/>
      <c r="J206" s="9"/>
      <c r="K206" s="10"/>
      <c r="L206" s="94"/>
      <c r="M206" s="94"/>
      <c r="N206" s="91"/>
      <c r="O206" s="94"/>
      <c r="P206" s="95"/>
    </row>
    <row r="207" spans="1:16" x14ac:dyDescent="0.35">
      <c r="A207" s="145">
        <v>136</v>
      </c>
      <c r="B207" s="48"/>
      <c r="C207" s="50"/>
      <c r="D207" s="92"/>
      <c r="E207" s="115" t="str">
        <f t="shared" si="5"/>
        <v/>
      </c>
      <c r="F207" s="90"/>
      <c r="G207" s="90"/>
      <c r="H207" s="90"/>
      <c r="I207" s="90"/>
      <c r="J207" s="9"/>
      <c r="K207" s="10"/>
      <c r="L207" s="94"/>
      <c r="M207" s="94"/>
      <c r="N207" s="91"/>
      <c r="O207" s="94"/>
      <c r="P207" s="95"/>
    </row>
    <row r="208" spans="1:16" x14ac:dyDescent="0.35">
      <c r="A208" s="145">
        <v>137</v>
      </c>
      <c r="B208" s="48"/>
      <c r="C208" s="50"/>
      <c r="D208" s="92"/>
      <c r="E208" s="115" t="str">
        <f t="shared" si="5"/>
        <v/>
      </c>
      <c r="F208" s="90"/>
      <c r="G208" s="90"/>
      <c r="H208" s="90"/>
      <c r="I208" s="90"/>
      <c r="J208" s="9"/>
      <c r="K208" s="10"/>
      <c r="L208" s="94"/>
      <c r="M208" s="94"/>
      <c r="N208" s="91"/>
      <c r="O208" s="94"/>
      <c r="P208" s="95"/>
    </row>
    <row r="209" spans="1:16" x14ac:dyDescent="0.35">
      <c r="A209" s="145">
        <v>138</v>
      </c>
      <c r="B209" s="48"/>
      <c r="C209" s="50"/>
      <c r="D209" s="92"/>
      <c r="E209" s="115" t="str">
        <f t="shared" si="5"/>
        <v/>
      </c>
      <c r="F209" s="90"/>
      <c r="G209" s="90"/>
      <c r="H209" s="90"/>
      <c r="I209" s="90"/>
      <c r="J209" s="9"/>
      <c r="K209" s="10"/>
      <c r="L209" s="94"/>
      <c r="M209" s="94"/>
      <c r="N209" s="91"/>
      <c r="O209" s="94"/>
      <c r="P209" s="95"/>
    </row>
    <row r="210" spans="1:16" x14ac:dyDescent="0.35">
      <c r="A210" s="145">
        <v>139</v>
      </c>
      <c r="B210" s="48"/>
      <c r="C210" s="50"/>
      <c r="D210" s="92"/>
      <c r="E210" s="115" t="str">
        <f t="shared" si="5"/>
        <v/>
      </c>
      <c r="F210" s="90"/>
      <c r="G210" s="90"/>
      <c r="H210" s="90"/>
      <c r="I210" s="90"/>
      <c r="J210" s="9"/>
      <c r="K210" s="10"/>
      <c r="L210" s="94"/>
      <c r="M210" s="94"/>
      <c r="N210" s="91"/>
      <c r="O210" s="94"/>
      <c r="P210" s="95"/>
    </row>
    <row r="211" spans="1:16" x14ac:dyDescent="0.35">
      <c r="A211" s="145">
        <v>140</v>
      </c>
      <c r="B211" s="48"/>
      <c r="C211" s="50"/>
      <c r="D211" s="92"/>
      <c r="E211" s="115" t="str">
        <f t="shared" si="5"/>
        <v/>
      </c>
      <c r="F211" s="90"/>
      <c r="G211" s="90"/>
      <c r="H211" s="90"/>
      <c r="I211" s="90"/>
      <c r="J211" s="9"/>
      <c r="K211" s="10"/>
      <c r="L211" s="94"/>
      <c r="M211" s="94"/>
      <c r="N211" s="91"/>
      <c r="O211" s="94"/>
      <c r="P211" s="95"/>
    </row>
    <row r="212" spans="1:16" x14ac:dyDescent="0.35">
      <c r="A212" s="145">
        <v>141</v>
      </c>
      <c r="B212" s="48"/>
      <c r="C212" s="50"/>
      <c r="D212" s="92"/>
      <c r="E212" s="115" t="str">
        <f t="shared" si="5"/>
        <v/>
      </c>
      <c r="F212" s="90"/>
      <c r="G212" s="90"/>
      <c r="H212" s="90"/>
      <c r="I212" s="90"/>
      <c r="J212" s="9"/>
      <c r="K212" s="10"/>
      <c r="L212" s="94"/>
      <c r="M212" s="94"/>
      <c r="N212" s="91"/>
      <c r="O212" s="94"/>
      <c r="P212" s="95"/>
    </row>
    <row r="213" spans="1:16" x14ac:dyDescent="0.35">
      <c r="A213" s="145">
        <v>142</v>
      </c>
      <c r="B213" s="48"/>
      <c r="C213" s="50"/>
      <c r="D213" s="92"/>
      <c r="E213" s="115" t="str">
        <f t="shared" si="5"/>
        <v/>
      </c>
      <c r="F213" s="90"/>
      <c r="G213" s="90"/>
      <c r="H213" s="90"/>
      <c r="I213" s="90"/>
      <c r="J213" s="9"/>
      <c r="K213" s="10"/>
      <c r="L213" s="94"/>
      <c r="M213" s="94"/>
      <c r="N213" s="91"/>
      <c r="O213" s="94"/>
      <c r="P213" s="95"/>
    </row>
    <row r="214" spans="1:16" x14ac:dyDescent="0.35">
      <c r="A214" s="145">
        <v>143</v>
      </c>
      <c r="B214" s="48"/>
      <c r="C214" s="50"/>
      <c r="D214" s="92"/>
      <c r="E214" s="115" t="str">
        <f t="shared" si="5"/>
        <v/>
      </c>
      <c r="F214" s="90"/>
      <c r="G214" s="90"/>
      <c r="H214" s="90"/>
      <c r="I214" s="90"/>
      <c r="J214" s="9"/>
      <c r="K214" s="10"/>
      <c r="L214" s="94"/>
      <c r="M214" s="94"/>
      <c r="N214" s="91"/>
      <c r="O214" s="94"/>
      <c r="P214" s="95"/>
    </row>
    <row r="215" spans="1:16" x14ac:dyDescent="0.35">
      <c r="A215" s="145">
        <v>144</v>
      </c>
      <c r="B215" s="48"/>
      <c r="C215" s="50"/>
      <c r="D215" s="92"/>
      <c r="E215" s="115" t="str">
        <f t="shared" si="5"/>
        <v/>
      </c>
      <c r="F215" s="90"/>
      <c r="G215" s="90"/>
      <c r="H215" s="90"/>
      <c r="I215" s="90"/>
      <c r="J215" s="9"/>
      <c r="K215" s="10"/>
      <c r="L215" s="94"/>
      <c r="M215" s="94"/>
      <c r="N215" s="91"/>
      <c r="O215" s="94"/>
      <c r="P215" s="95"/>
    </row>
    <row r="216" spans="1:16" x14ac:dyDescent="0.35">
      <c r="A216" s="145">
        <v>145</v>
      </c>
      <c r="B216" s="48"/>
      <c r="C216" s="50"/>
      <c r="D216" s="92"/>
      <c r="E216" s="115" t="str">
        <f t="shared" si="5"/>
        <v/>
      </c>
      <c r="F216" s="90"/>
      <c r="G216" s="90"/>
      <c r="H216" s="90"/>
      <c r="I216" s="90"/>
      <c r="J216" s="9"/>
      <c r="K216" s="10"/>
      <c r="L216" s="94"/>
      <c r="M216" s="94"/>
      <c r="N216" s="91"/>
      <c r="O216" s="94"/>
      <c r="P216" s="95"/>
    </row>
    <row r="217" spans="1:16" x14ac:dyDescent="0.35">
      <c r="A217" s="145">
        <v>146</v>
      </c>
      <c r="B217" s="48"/>
      <c r="C217" s="50"/>
      <c r="D217" s="92"/>
      <c r="E217" s="115" t="str">
        <f t="shared" si="5"/>
        <v/>
      </c>
      <c r="F217" s="90"/>
      <c r="G217" s="90"/>
      <c r="H217" s="90"/>
      <c r="I217" s="90"/>
      <c r="J217" s="9"/>
      <c r="K217" s="10"/>
      <c r="L217" s="94"/>
      <c r="M217" s="94"/>
      <c r="N217" s="91"/>
      <c r="O217" s="94"/>
      <c r="P217" s="95"/>
    </row>
    <row r="218" spans="1:16" x14ac:dyDescent="0.35">
      <c r="A218" s="145">
        <v>147</v>
      </c>
      <c r="B218" s="48"/>
      <c r="C218" s="50"/>
      <c r="D218" s="92"/>
      <c r="E218" s="115" t="str">
        <f t="shared" si="5"/>
        <v/>
      </c>
      <c r="F218" s="90"/>
      <c r="G218" s="90"/>
      <c r="H218" s="90"/>
      <c r="I218" s="90"/>
      <c r="J218" s="9"/>
      <c r="K218" s="10"/>
      <c r="L218" s="94"/>
      <c r="M218" s="94"/>
      <c r="N218" s="91"/>
      <c r="O218" s="94"/>
      <c r="P218" s="95"/>
    </row>
    <row r="219" spans="1:16" x14ac:dyDescent="0.35">
      <c r="A219" s="145">
        <v>148</v>
      </c>
      <c r="B219" s="48"/>
      <c r="C219" s="50"/>
      <c r="D219" s="92"/>
      <c r="E219" s="115" t="str">
        <f t="shared" si="5"/>
        <v/>
      </c>
      <c r="F219" s="90"/>
      <c r="G219" s="90"/>
      <c r="H219" s="90"/>
      <c r="I219" s="90"/>
      <c r="J219" s="9"/>
      <c r="K219" s="10"/>
      <c r="L219" s="94"/>
      <c r="M219" s="94"/>
      <c r="N219" s="91"/>
      <c r="O219" s="94"/>
      <c r="P219" s="95"/>
    </row>
    <row r="220" spans="1:16" x14ac:dyDescent="0.35">
      <c r="A220" s="145">
        <v>149</v>
      </c>
      <c r="B220" s="48"/>
      <c r="C220" s="50"/>
      <c r="D220" s="92"/>
      <c r="E220" s="115" t="str">
        <f t="shared" si="5"/>
        <v/>
      </c>
      <c r="F220" s="90"/>
      <c r="G220" s="90"/>
      <c r="H220" s="90"/>
      <c r="I220" s="90"/>
      <c r="J220" s="9"/>
      <c r="K220" s="10"/>
      <c r="L220" s="94"/>
      <c r="M220" s="94"/>
      <c r="N220" s="91"/>
      <c r="O220" s="94"/>
      <c r="P220" s="95"/>
    </row>
    <row r="221" spans="1:16" x14ac:dyDescent="0.35">
      <c r="A221" s="145">
        <v>150</v>
      </c>
      <c r="B221" s="48"/>
      <c r="C221" s="50"/>
      <c r="D221" s="92"/>
      <c r="E221" s="115" t="str">
        <f t="shared" si="5"/>
        <v/>
      </c>
      <c r="F221" s="90"/>
      <c r="G221" s="90"/>
      <c r="H221" s="90"/>
      <c r="I221" s="90"/>
      <c r="J221" s="9"/>
      <c r="K221" s="10"/>
      <c r="L221" s="94"/>
      <c r="M221" s="94"/>
      <c r="N221" s="91"/>
      <c r="O221" s="94"/>
      <c r="P221" s="95"/>
    </row>
    <row r="222" spans="1:16" x14ac:dyDescent="0.35">
      <c r="A222" s="145">
        <v>151</v>
      </c>
      <c r="B222" s="48"/>
      <c r="C222" s="50"/>
      <c r="D222" s="92"/>
      <c r="E222" s="115" t="str">
        <f t="shared" si="5"/>
        <v/>
      </c>
      <c r="F222" s="90"/>
      <c r="G222" s="90"/>
      <c r="H222" s="90"/>
      <c r="I222" s="90"/>
      <c r="J222" s="9"/>
      <c r="K222" s="10"/>
      <c r="L222" s="94"/>
      <c r="M222" s="94"/>
      <c r="N222" s="91"/>
      <c r="O222" s="94"/>
      <c r="P222" s="95"/>
    </row>
    <row r="223" spans="1:16" x14ac:dyDescent="0.35">
      <c r="A223" s="145">
        <v>152</v>
      </c>
      <c r="B223" s="48"/>
      <c r="C223" s="50"/>
      <c r="D223" s="92"/>
      <c r="E223" s="115" t="str">
        <f t="shared" si="5"/>
        <v/>
      </c>
      <c r="F223" s="90"/>
      <c r="G223" s="90"/>
      <c r="H223" s="90"/>
      <c r="I223" s="90"/>
      <c r="J223" s="9"/>
      <c r="K223" s="10"/>
      <c r="L223" s="94"/>
      <c r="M223" s="94"/>
      <c r="N223" s="91"/>
      <c r="O223" s="94"/>
      <c r="P223" s="95"/>
    </row>
    <row r="224" spans="1:16" x14ac:dyDescent="0.35">
      <c r="A224" s="145">
        <v>153</v>
      </c>
      <c r="B224" s="48"/>
      <c r="C224" s="50"/>
      <c r="D224" s="92"/>
      <c r="E224" s="115" t="str">
        <f t="shared" si="5"/>
        <v/>
      </c>
      <c r="F224" s="90"/>
      <c r="G224" s="90"/>
      <c r="H224" s="90"/>
      <c r="I224" s="90"/>
      <c r="J224" s="9"/>
      <c r="K224" s="10"/>
      <c r="L224" s="94"/>
      <c r="M224" s="94"/>
      <c r="N224" s="91"/>
      <c r="O224" s="94"/>
      <c r="P224" s="95"/>
    </row>
    <row r="225" spans="1:16" x14ac:dyDescent="0.35">
      <c r="A225" s="145">
        <v>154</v>
      </c>
      <c r="B225" s="48"/>
      <c r="C225" s="50"/>
      <c r="D225" s="92"/>
      <c r="E225" s="115" t="str">
        <f t="shared" si="5"/>
        <v/>
      </c>
      <c r="F225" s="90"/>
      <c r="G225" s="90"/>
      <c r="H225" s="90"/>
      <c r="I225" s="90"/>
      <c r="J225" s="9"/>
      <c r="K225" s="10"/>
      <c r="L225" s="94"/>
      <c r="M225" s="94"/>
      <c r="N225" s="91"/>
      <c r="O225" s="94"/>
      <c r="P225" s="95"/>
    </row>
    <row r="226" spans="1:16" x14ac:dyDescent="0.35">
      <c r="A226" s="145">
        <v>155</v>
      </c>
      <c r="B226" s="48"/>
      <c r="C226" s="50"/>
      <c r="D226" s="92"/>
      <c r="E226" s="115" t="str">
        <f t="shared" si="5"/>
        <v/>
      </c>
      <c r="F226" s="90"/>
      <c r="G226" s="90"/>
      <c r="H226" s="90"/>
      <c r="I226" s="90"/>
      <c r="J226" s="9"/>
      <c r="K226" s="10"/>
      <c r="L226" s="94"/>
      <c r="M226" s="94"/>
      <c r="N226" s="91"/>
      <c r="O226" s="94"/>
      <c r="P226" s="95"/>
    </row>
    <row r="227" spans="1:16" x14ac:dyDescent="0.35">
      <c r="A227" s="145">
        <v>156</v>
      </c>
      <c r="B227" s="48"/>
      <c r="C227" s="50"/>
      <c r="D227" s="92"/>
      <c r="E227" s="115" t="str">
        <f t="shared" si="5"/>
        <v/>
      </c>
      <c r="F227" s="90"/>
      <c r="G227" s="90"/>
      <c r="H227" s="90"/>
      <c r="I227" s="90"/>
      <c r="J227" s="9"/>
      <c r="K227" s="10"/>
      <c r="L227" s="94"/>
      <c r="M227" s="94"/>
      <c r="N227" s="91"/>
      <c r="O227" s="94"/>
      <c r="P227" s="95"/>
    </row>
    <row r="228" spans="1:16" x14ac:dyDescent="0.35">
      <c r="A228" s="145">
        <v>157</v>
      </c>
      <c r="B228" s="48"/>
      <c r="C228" s="50"/>
      <c r="D228" s="92"/>
      <c r="E228" s="115" t="str">
        <f t="shared" si="5"/>
        <v/>
      </c>
      <c r="F228" s="90"/>
      <c r="G228" s="90"/>
      <c r="H228" s="90"/>
      <c r="I228" s="90"/>
      <c r="J228" s="9"/>
      <c r="K228" s="10"/>
      <c r="L228" s="94"/>
      <c r="M228" s="94"/>
      <c r="N228" s="91"/>
      <c r="O228" s="94"/>
      <c r="P228" s="95"/>
    </row>
    <row r="229" spans="1:16" x14ac:dyDescent="0.35">
      <c r="A229" s="145">
        <v>158</v>
      </c>
      <c r="B229" s="48"/>
      <c r="C229" s="50"/>
      <c r="D229" s="92"/>
      <c r="E229" s="115" t="str">
        <f t="shared" si="5"/>
        <v/>
      </c>
      <c r="F229" s="90"/>
      <c r="G229" s="90"/>
      <c r="H229" s="90"/>
      <c r="I229" s="90"/>
      <c r="J229" s="9"/>
      <c r="K229" s="10"/>
      <c r="L229" s="94"/>
      <c r="M229" s="94"/>
      <c r="N229" s="91"/>
      <c r="O229" s="94"/>
      <c r="P229" s="95"/>
    </row>
    <row r="230" spans="1:16" x14ac:dyDescent="0.35">
      <c r="A230" s="145">
        <v>159</v>
      </c>
      <c r="B230" s="48"/>
      <c r="C230" s="50"/>
      <c r="D230" s="92"/>
      <c r="E230" s="115" t="str">
        <f t="shared" si="5"/>
        <v/>
      </c>
      <c r="F230" s="90"/>
      <c r="G230" s="90"/>
      <c r="H230" s="90"/>
      <c r="I230" s="90"/>
      <c r="J230" s="9"/>
      <c r="K230" s="10"/>
      <c r="L230" s="94"/>
      <c r="M230" s="94"/>
      <c r="N230" s="91"/>
      <c r="O230" s="94"/>
      <c r="P230" s="95"/>
    </row>
    <row r="231" spans="1:16" x14ac:dyDescent="0.35">
      <c r="A231" s="145">
        <v>160</v>
      </c>
      <c r="B231" s="48"/>
      <c r="C231" s="50"/>
      <c r="D231" s="92"/>
      <c r="E231" s="115" t="str">
        <f t="shared" si="5"/>
        <v/>
      </c>
      <c r="F231" s="90"/>
      <c r="G231" s="90"/>
      <c r="H231" s="90"/>
      <c r="I231" s="90"/>
      <c r="J231" s="9"/>
      <c r="K231" s="10"/>
      <c r="L231" s="94"/>
      <c r="M231" s="94"/>
      <c r="N231" s="91"/>
      <c r="O231" s="94"/>
      <c r="P231" s="95"/>
    </row>
    <row r="232" spans="1:16" x14ac:dyDescent="0.35">
      <c r="A232" s="145">
        <v>161</v>
      </c>
      <c r="B232" s="48"/>
      <c r="C232" s="50"/>
      <c r="D232" s="92"/>
      <c r="E232" s="115" t="str">
        <f t="shared" si="5"/>
        <v/>
      </c>
      <c r="F232" s="90"/>
      <c r="G232" s="90"/>
      <c r="H232" s="90"/>
      <c r="I232" s="90"/>
      <c r="J232" s="9"/>
      <c r="K232" s="10"/>
      <c r="L232" s="94"/>
      <c r="M232" s="94"/>
      <c r="N232" s="91"/>
      <c r="O232" s="94"/>
      <c r="P232" s="95"/>
    </row>
    <row r="233" spans="1:16" x14ac:dyDescent="0.35">
      <c r="A233" s="145">
        <v>162</v>
      </c>
      <c r="B233" s="48"/>
      <c r="C233" s="50"/>
      <c r="D233" s="92"/>
      <c r="E233" s="115" t="str">
        <f t="shared" si="5"/>
        <v/>
      </c>
      <c r="F233" s="90"/>
      <c r="G233" s="90"/>
      <c r="H233" s="90"/>
      <c r="I233" s="90"/>
      <c r="J233" s="9"/>
      <c r="K233" s="10"/>
      <c r="L233" s="94"/>
      <c r="M233" s="94"/>
      <c r="N233" s="91"/>
      <c r="O233" s="94"/>
      <c r="P233" s="95"/>
    </row>
    <row r="234" spans="1:16" x14ac:dyDescent="0.35">
      <c r="A234" s="145">
        <v>163</v>
      </c>
      <c r="B234" s="48"/>
      <c r="C234" s="50"/>
      <c r="D234" s="92"/>
      <c r="E234" s="115" t="str">
        <f t="shared" si="5"/>
        <v/>
      </c>
      <c r="F234" s="90"/>
      <c r="G234" s="90"/>
      <c r="H234" s="90"/>
      <c r="I234" s="90"/>
      <c r="J234" s="9"/>
      <c r="K234" s="10"/>
      <c r="L234" s="94"/>
      <c r="M234" s="94"/>
      <c r="N234" s="91"/>
      <c r="O234" s="94"/>
      <c r="P234" s="95"/>
    </row>
    <row r="235" spans="1:16" x14ac:dyDescent="0.35">
      <c r="A235" s="145">
        <v>164</v>
      </c>
      <c r="B235" s="48"/>
      <c r="C235" s="50"/>
      <c r="D235" s="92"/>
      <c r="E235" s="115" t="str">
        <f t="shared" si="5"/>
        <v/>
      </c>
      <c r="F235" s="90"/>
      <c r="G235" s="90"/>
      <c r="H235" s="90"/>
      <c r="I235" s="90"/>
      <c r="J235" s="9"/>
      <c r="K235" s="10"/>
      <c r="L235" s="94"/>
      <c r="M235" s="94"/>
      <c r="N235" s="91"/>
      <c r="O235" s="94"/>
      <c r="P235" s="95"/>
    </row>
    <row r="236" spans="1:16" x14ac:dyDescent="0.35">
      <c r="A236" s="145">
        <v>165</v>
      </c>
      <c r="B236" s="48"/>
      <c r="C236" s="50"/>
      <c r="D236" s="92"/>
      <c r="E236" s="115" t="str">
        <f t="shared" ref="E236:E271" si="6">IFERROR(IF(C236="Search Extended List",INDEX(CASRN,MATCH(D236,FGHG_List_Long,0)),INDEX(CASRN,MATCH(C236:C305,FGHG_List_Long,0))),"")</f>
        <v/>
      </c>
      <c r="F236" s="90"/>
      <c r="G236" s="90"/>
      <c r="H236" s="90"/>
      <c r="I236" s="90"/>
      <c r="J236" s="9"/>
      <c r="K236" s="10"/>
      <c r="L236" s="94"/>
      <c r="M236" s="94"/>
      <c r="N236" s="91"/>
      <c r="O236" s="94"/>
      <c r="P236" s="95"/>
    </row>
    <row r="237" spans="1:16" x14ac:dyDescent="0.35">
      <c r="A237" s="145">
        <v>166</v>
      </c>
      <c r="B237" s="48"/>
      <c r="C237" s="50"/>
      <c r="D237" s="92"/>
      <c r="E237" s="115" t="str">
        <f t="shared" si="6"/>
        <v/>
      </c>
      <c r="F237" s="90"/>
      <c r="G237" s="90"/>
      <c r="H237" s="90"/>
      <c r="I237" s="90"/>
      <c r="J237" s="9"/>
      <c r="K237" s="10"/>
      <c r="L237" s="94"/>
      <c r="M237" s="94"/>
      <c r="N237" s="91"/>
      <c r="O237" s="94"/>
      <c r="P237" s="95"/>
    </row>
    <row r="238" spans="1:16" x14ac:dyDescent="0.35">
      <c r="A238" s="145">
        <v>167</v>
      </c>
      <c r="B238" s="48"/>
      <c r="C238" s="50"/>
      <c r="D238" s="92"/>
      <c r="E238" s="115" t="str">
        <f t="shared" si="6"/>
        <v/>
      </c>
      <c r="F238" s="90"/>
      <c r="G238" s="90"/>
      <c r="H238" s="90"/>
      <c r="I238" s="90"/>
      <c r="J238" s="9"/>
      <c r="K238" s="10"/>
      <c r="L238" s="94"/>
      <c r="M238" s="94"/>
      <c r="N238" s="91"/>
      <c r="O238" s="94"/>
      <c r="P238" s="95"/>
    </row>
    <row r="239" spans="1:16" x14ac:dyDescent="0.35">
      <c r="A239" s="145">
        <v>168</v>
      </c>
      <c r="B239" s="48"/>
      <c r="C239" s="50"/>
      <c r="D239" s="92"/>
      <c r="E239" s="115" t="str">
        <f t="shared" si="6"/>
        <v/>
      </c>
      <c r="F239" s="90"/>
      <c r="G239" s="90"/>
      <c r="H239" s="90"/>
      <c r="I239" s="90"/>
      <c r="J239" s="9"/>
      <c r="K239" s="10"/>
      <c r="L239" s="94"/>
      <c r="M239" s="94"/>
      <c r="N239" s="91"/>
      <c r="O239" s="94"/>
      <c r="P239" s="95"/>
    </row>
    <row r="240" spans="1:16" x14ac:dyDescent="0.35">
      <c r="A240" s="145">
        <v>169</v>
      </c>
      <c r="B240" s="48"/>
      <c r="C240" s="50"/>
      <c r="D240" s="92"/>
      <c r="E240" s="115" t="str">
        <f t="shared" si="6"/>
        <v/>
      </c>
      <c r="F240" s="90"/>
      <c r="G240" s="90"/>
      <c r="H240" s="90"/>
      <c r="I240" s="90"/>
      <c r="J240" s="9"/>
      <c r="K240" s="10"/>
      <c r="L240" s="94"/>
      <c r="M240" s="94"/>
      <c r="N240" s="91"/>
      <c r="O240" s="94"/>
      <c r="P240" s="95"/>
    </row>
    <row r="241" spans="1:16" x14ac:dyDescent="0.35">
      <c r="A241" s="145">
        <v>170</v>
      </c>
      <c r="B241" s="48"/>
      <c r="C241" s="50"/>
      <c r="D241" s="92"/>
      <c r="E241" s="115" t="str">
        <f t="shared" si="6"/>
        <v/>
      </c>
      <c r="F241" s="90"/>
      <c r="G241" s="90"/>
      <c r="H241" s="90"/>
      <c r="I241" s="90"/>
      <c r="J241" s="9"/>
      <c r="K241" s="10"/>
      <c r="L241" s="94"/>
      <c r="M241" s="94"/>
      <c r="N241" s="91"/>
      <c r="O241" s="94"/>
      <c r="P241" s="95"/>
    </row>
    <row r="242" spans="1:16" x14ac:dyDescent="0.35">
      <c r="A242" s="145">
        <v>171</v>
      </c>
      <c r="B242" s="48"/>
      <c r="C242" s="50"/>
      <c r="D242" s="92"/>
      <c r="E242" s="115" t="str">
        <f t="shared" si="6"/>
        <v/>
      </c>
      <c r="F242" s="90"/>
      <c r="G242" s="90"/>
      <c r="H242" s="90"/>
      <c r="I242" s="90"/>
      <c r="J242" s="9"/>
      <c r="K242" s="10"/>
      <c r="L242" s="94"/>
      <c r="M242" s="94"/>
      <c r="N242" s="91"/>
      <c r="O242" s="94"/>
      <c r="P242" s="95"/>
    </row>
    <row r="243" spans="1:16" x14ac:dyDescent="0.35">
      <c r="A243" s="145">
        <v>172</v>
      </c>
      <c r="B243" s="48"/>
      <c r="C243" s="50"/>
      <c r="D243" s="92"/>
      <c r="E243" s="115" t="str">
        <f t="shared" si="6"/>
        <v/>
      </c>
      <c r="F243" s="90"/>
      <c r="G243" s="90"/>
      <c r="H243" s="90"/>
      <c r="I243" s="90"/>
      <c r="J243" s="9"/>
      <c r="K243" s="10"/>
      <c r="L243" s="94"/>
      <c r="M243" s="94"/>
      <c r="N243" s="91"/>
      <c r="O243" s="94"/>
      <c r="P243" s="95"/>
    </row>
    <row r="244" spans="1:16" x14ac:dyDescent="0.35">
      <c r="A244" s="145">
        <v>173</v>
      </c>
      <c r="B244" s="48"/>
      <c r="C244" s="50"/>
      <c r="D244" s="92"/>
      <c r="E244" s="115" t="str">
        <f t="shared" si="6"/>
        <v/>
      </c>
      <c r="F244" s="90"/>
      <c r="G244" s="90"/>
      <c r="H244" s="90"/>
      <c r="I244" s="90"/>
      <c r="J244" s="9"/>
      <c r="K244" s="10"/>
      <c r="L244" s="94"/>
      <c r="M244" s="94"/>
      <c r="N244" s="91"/>
      <c r="O244" s="94"/>
      <c r="P244" s="95"/>
    </row>
    <row r="245" spans="1:16" x14ac:dyDescent="0.35">
      <c r="A245" s="145">
        <v>174</v>
      </c>
      <c r="B245" s="48"/>
      <c r="C245" s="50"/>
      <c r="D245" s="92"/>
      <c r="E245" s="115" t="str">
        <f t="shared" si="6"/>
        <v/>
      </c>
      <c r="F245" s="90"/>
      <c r="G245" s="90"/>
      <c r="H245" s="90"/>
      <c r="I245" s="90"/>
      <c r="J245" s="9"/>
      <c r="K245" s="10"/>
      <c r="L245" s="94"/>
      <c r="M245" s="94"/>
      <c r="N245" s="91"/>
      <c r="O245" s="94"/>
      <c r="P245" s="95"/>
    </row>
    <row r="246" spans="1:16" x14ac:dyDescent="0.35">
      <c r="A246" s="145">
        <v>175</v>
      </c>
      <c r="B246" s="48"/>
      <c r="C246" s="50"/>
      <c r="D246" s="92"/>
      <c r="E246" s="115" t="str">
        <f t="shared" si="6"/>
        <v/>
      </c>
      <c r="F246" s="90"/>
      <c r="G246" s="90"/>
      <c r="H246" s="90"/>
      <c r="I246" s="90"/>
      <c r="J246" s="9"/>
      <c r="K246" s="10"/>
      <c r="L246" s="94"/>
      <c r="M246" s="94"/>
      <c r="N246" s="91"/>
      <c r="O246" s="94"/>
      <c r="P246" s="95"/>
    </row>
    <row r="247" spans="1:16" x14ac:dyDescent="0.35">
      <c r="A247" s="145">
        <v>176</v>
      </c>
      <c r="B247" s="48"/>
      <c r="C247" s="50"/>
      <c r="D247" s="92"/>
      <c r="E247" s="115" t="str">
        <f t="shared" si="6"/>
        <v/>
      </c>
      <c r="F247" s="90"/>
      <c r="G247" s="90"/>
      <c r="H247" s="90"/>
      <c r="I247" s="90"/>
      <c r="J247" s="9"/>
      <c r="K247" s="10"/>
      <c r="L247" s="94"/>
      <c r="M247" s="94"/>
      <c r="N247" s="91"/>
      <c r="O247" s="94"/>
      <c r="P247" s="95"/>
    </row>
    <row r="248" spans="1:16" x14ac:dyDescent="0.35">
      <c r="A248" s="145">
        <v>177</v>
      </c>
      <c r="B248" s="48"/>
      <c r="C248" s="50"/>
      <c r="D248" s="92"/>
      <c r="E248" s="115" t="str">
        <f t="shared" si="6"/>
        <v/>
      </c>
      <c r="F248" s="90"/>
      <c r="G248" s="90"/>
      <c r="H248" s="90"/>
      <c r="I248" s="90"/>
      <c r="J248" s="9"/>
      <c r="K248" s="10"/>
      <c r="L248" s="94"/>
      <c r="M248" s="94"/>
      <c r="N248" s="91"/>
      <c r="O248" s="94"/>
      <c r="P248" s="95"/>
    </row>
    <row r="249" spans="1:16" x14ac:dyDescent="0.35">
      <c r="A249" s="145">
        <v>178</v>
      </c>
      <c r="B249" s="48"/>
      <c r="C249" s="50"/>
      <c r="D249" s="92"/>
      <c r="E249" s="115" t="str">
        <f t="shared" si="6"/>
        <v/>
      </c>
      <c r="F249" s="90"/>
      <c r="G249" s="90"/>
      <c r="H249" s="90"/>
      <c r="I249" s="90"/>
      <c r="J249" s="9"/>
      <c r="K249" s="10"/>
      <c r="L249" s="94"/>
      <c r="M249" s="94"/>
      <c r="N249" s="91"/>
      <c r="O249" s="94"/>
      <c r="P249" s="95"/>
    </row>
    <row r="250" spans="1:16" x14ac:dyDescent="0.35">
      <c r="A250" s="145">
        <v>179</v>
      </c>
      <c r="B250" s="48"/>
      <c r="C250" s="50"/>
      <c r="D250" s="92"/>
      <c r="E250" s="115" t="str">
        <f t="shared" si="6"/>
        <v/>
      </c>
      <c r="F250" s="90"/>
      <c r="G250" s="90"/>
      <c r="H250" s="90"/>
      <c r="I250" s="90"/>
      <c r="J250" s="9"/>
      <c r="K250" s="10"/>
      <c r="L250" s="94"/>
      <c r="M250" s="94"/>
      <c r="N250" s="91"/>
      <c r="O250" s="94"/>
      <c r="P250" s="95"/>
    </row>
    <row r="251" spans="1:16" x14ac:dyDescent="0.35">
      <c r="A251" s="145">
        <v>180</v>
      </c>
      <c r="B251" s="48"/>
      <c r="C251" s="50"/>
      <c r="D251" s="92"/>
      <c r="E251" s="115" t="str">
        <f t="shared" si="6"/>
        <v/>
      </c>
      <c r="F251" s="90"/>
      <c r="G251" s="90"/>
      <c r="H251" s="90"/>
      <c r="I251" s="90"/>
      <c r="J251" s="9"/>
      <c r="K251" s="10"/>
      <c r="L251" s="94"/>
      <c r="M251" s="94"/>
      <c r="N251" s="91"/>
      <c r="O251" s="94"/>
      <c r="P251" s="95"/>
    </row>
    <row r="252" spans="1:16" x14ac:dyDescent="0.35">
      <c r="A252" s="145">
        <v>181</v>
      </c>
      <c r="B252" s="48"/>
      <c r="C252" s="50"/>
      <c r="D252" s="92"/>
      <c r="E252" s="115" t="str">
        <f t="shared" si="6"/>
        <v/>
      </c>
      <c r="F252" s="90"/>
      <c r="G252" s="90"/>
      <c r="H252" s="90"/>
      <c r="I252" s="90"/>
      <c r="J252" s="9"/>
      <c r="K252" s="10"/>
      <c r="L252" s="94"/>
      <c r="M252" s="94"/>
      <c r="N252" s="91"/>
      <c r="O252" s="94"/>
      <c r="P252" s="95"/>
    </row>
    <row r="253" spans="1:16" x14ac:dyDescent="0.35">
      <c r="A253" s="145">
        <v>182</v>
      </c>
      <c r="B253" s="48"/>
      <c r="C253" s="50"/>
      <c r="D253" s="92"/>
      <c r="E253" s="115" t="str">
        <f t="shared" si="6"/>
        <v/>
      </c>
      <c r="F253" s="90"/>
      <c r="G253" s="90"/>
      <c r="H253" s="90"/>
      <c r="I253" s="90"/>
      <c r="J253" s="9"/>
      <c r="K253" s="10"/>
      <c r="L253" s="94"/>
      <c r="M253" s="94"/>
      <c r="N253" s="91"/>
      <c r="O253" s="94"/>
      <c r="P253" s="95"/>
    </row>
    <row r="254" spans="1:16" x14ac:dyDescent="0.35">
      <c r="A254" s="145">
        <v>183</v>
      </c>
      <c r="B254" s="48"/>
      <c r="C254" s="50"/>
      <c r="D254" s="92"/>
      <c r="E254" s="115" t="str">
        <f t="shared" si="6"/>
        <v/>
      </c>
      <c r="F254" s="90"/>
      <c r="G254" s="90"/>
      <c r="H254" s="90"/>
      <c r="I254" s="90"/>
      <c r="J254" s="9"/>
      <c r="K254" s="10"/>
      <c r="L254" s="94"/>
      <c r="M254" s="94"/>
      <c r="N254" s="91"/>
      <c r="O254" s="94"/>
      <c r="P254" s="95"/>
    </row>
    <row r="255" spans="1:16" x14ac:dyDescent="0.35">
      <c r="A255" s="145">
        <v>184</v>
      </c>
      <c r="B255" s="48"/>
      <c r="C255" s="50"/>
      <c r="D255" s="92"/>
      <c r="E255" s="115" t="str">
        <f t="shared" si="6"/>
        <v/>
      </c>
      <c r="F255" s="90"/>
      <c r="G255" s="90"/>
      <c r="H255" s="90"/>
      <c r="I255" s="90"/>
      <c r="J255" s="9"/>
      <c r="K255" s="10"/>
      <c r="L255" s="94"/>
      <c r="M255" s="94"/>
      <c r="N255" s="91"/>
      <c r="O255" s="94"/>
      <c r="P255" s="95"/>
    </row>
    <row r="256" spans="1:16" x14ac:dyDescent="0.35">
      <c r="A256" s="145">
        <v>185</v>
      </c>
      <c r="B256" s="48"/>
      <c r="C256" s="50"/>
      <c r="D256" s="92"/>
      <c r="E256" s="115" t="str">
        <f t="shared" si="6"/>
        <v/>
      </c>
      <c r="F256" s="90"/>
      <c r="G256" s="90"/>
      <c r="H256" s="90"/>
      <c r="I256" s="90"/>
      <c r="J256" s="9"/>
      <c r="K256" s="10"/>
      <c r="L256" s="94"/>
      <c r="M256" s="94"/>
      <c r="N256" s="91"/>
      <c r="O256" s="94"/>
      <c r="P256" s="95"/>
    </row>
    <row r="257" spans="1:16" x14ac:dyDescent="0.35">
      <c r="A257" s="145">
        <v>186</v>
      </c>
      <c r="B257" s="48"/>
      <c r="C257" s="50"/>
      <c r="D257" s="92"/>
      <c r="E257" s="115" t="str">
        <f t="shared" si="6"/>
        <v/>
      </c>
      <c r="F257" s="90"/>
      <c r="G257" s="90"/>
      <c r="H257" s="90"/>
      <c r="I257" s="90"/>
      <c r="J257" s="9"/>
      <c r="K257" s="10"/>
      <c r="L257" s="94"/>
      <c r="M257" s="94"/>
      <c r="N257" s="91"/>
      <c r="O257" s="94"/>
      <c r="P257" s="95"/>
    </row>
    <row r="258" spans="1:16" x14ac:dyDescent="0.35">
      <c r="A258" s="145">
        <v>187</v>
      </c>
      <c r="B258" s="48"/>
      <c r="C258" s="50"/>
      <c r="D258" s="92"/>
      <c r="E258" s="115" t="str">
        <f t="shared" si="6"/>
        <v/>
      </c>
      <c r="F258" s="90"/>
      <c r="G258" s="90"/>
      <c r="H258" s="90"/>
      <c r="I258" s="90"/>
      <c r="J258" s="9"/>
      <c r="K258" s="10"/>
      <c r="L258" s="94"/>
      <c r="M258" s="94"/>
      <c r="N258" s="91"/>
      <c r="O258" s="94"/>
      <c r="P258" s="95"/>
    </row>
    <row r="259" spans="1:16" x14ac:dyDescent="0.35">
      <c r="A259" s="145">
        <v>188</v>
      </c>
      <c r="B259" s="48"/>
      <c r="C259" s="50"/>
      <c r="D259" s="92"/>
      <c r="E259" s="115" t="str">
        <f t="shared" si="6"/>
        <v/>
      </c>
      <c r="F259" s="90"/>
      <c r="G259" s="90"/>
      <c r="H259" s="90"/>
      <c r="I259" s="90"/>
      <c r="J259" s="9"/>
      <c r="K259" s="10"/>
      <c r="L259" s="94"/>
      <c r="M259" s="94"/>
      <c r="N259" s="91"/>
      <c r="O259" s="94"/>
      <c r="P259" s="95"/>
    </row>
    <row r="260" spans="1:16" x14ac:dyDescent="0.35">
      <c r="A260" s="145">
        <v>189</v>
      </c>
      <c r="B260" s="48"/>
      <c r="C260" s="50"/>
      <c r="D260" s="92"/>
      <c r="E260" s="115" t="str">
        <f t="shared" si="6"/>
        <v/>
      </c>
      <c r="F260" s="90"/>
      <c r="G260" s="90"/>
      <c r="H260" s="90"/>
      <c r="I260" s="90"/>
      <c r="J260" s="9"/>
      <c r="K260" s="10"/>
      <c r="L260" s="94"/>
      <c r="M260" s="94"/>
      <c r="N260" s="91"/>
      <c r="O260" s="94"/>
      <c r="P260" s="95"/>
    </row>
    <row r="261" spans="1:16" x14ac:dyDescent="0.35">
      <c r="A261" s="145">
        <v>190</v>
      </c>
      <c r="B261" s="48"/>
      <c r="C261" s="50"/>
      <c r="D261" s="92"/>
      <c r="E261" s="115" t="str">
        <f t="shared" si="6"/>
        <v/>
      </c>
      <c r="F261" s="90"/>
      <c r="G261" s="90"/>
      <c r="H261" s="90"/>
      <c r="I261" s="90"/>
      <c r="J261" s="9"/>
      <c r="K261" s="10"/>
      <c r="L261" s="94"/>
      <c r="M261" s="94"/>
      <c r="N261" s="91"/>
      <c r="O261" s="94"/>
      <c r="P261" s="95"/>
    </row>
    <row r="262" spans="1:16" x14ac:dyDescent="0.35">
      <c r="A262" s="145">
        <v>191</v>
      </c>
      <c r="B262" s="48"/>
      <c r="C262" s="50"/>
      <c r="D262" s="92"/>
      <c r="E262" s="115" t="str">
        <f t="shared" si="6"/>
        <v/>
      </c>
      <c r="F262" s="90"/>
      <c r="G262" s="90"/>
      <c r="H262" s="90"/>
      <c r="I262" s="90"/>
      <c r="J262" s="9"/>
      <c r="K262" s="10"/>
      <c r="L262" s="94"/>
      <c r="M262" s="94"/>
      <c r="N262" s="91"/>
      <c r="O262" s="94"/>
      <c r="P262" s="95"/>
    </row>
    <row r="263" spans="1:16" x14ac:dyDescent="0.35">
      <c r="A263" s="145">
        <v>192</v>
      </c>
      <c r="B263" s="48"/>
      <c r="C263" s="50"/>
      <c r="D263" s="92"/>
      <c r="E263" s="115" t="str">
        <f t="shared" si="6"/>
        <v/>
      </c>
      <c r="F263" s="90"/>
      <c r="G263" s="90"/>
      <c r="H263" s="90"/>
      <c r="I263" s="90"/>
      <c r="J263" s="9"/>
      <c r="K263" s="10"/>
      <c r="L263" s="94"/>
      <c r="M263" s="94"/>
      <c r="N263" s="91"/>
      <c r="O263" s="94"/>
      <c r="P263" s="95"/>
    </row>
    <row r="264" spans="1:16" x14ac:dyDescent="0.35">
      <c r="A264" s="145">
        <v>193</v>
      </c>
      <c r="B264" s="48"/>
      <c r="C264" s="50"/>
      <c r="D264" s="92"/>
      <c r="E264" s="115" t="str">
        <f t="shared" si="6"/>
        <v/>
      </c>
      <c r="F264" s="90"/>
      <c r="G264" s="90"/>
      <c r="H264" s="90"/>
      <c r="I264" s="90"/>
      <c r="J264" s="9"/>
      <c r="K264" s="10"/>
      <c r="L264" s="94"/>
      <c r="M264" s="94"/>
      <c r="N264" s="91"/>
      <c r="O264" s="94"/>
      <c r="P264" s="95"/>
    </row>
    <row r="265" spans="1:16" x14ac:dyDescent="0.35">
      <c r="A265" s="145">
        <v>194</v>
      </c>
      <c r="B265" s="48"/>
      <c r="C265" s="50"/>
      <c r="D265" s="92"/>
      <c r="E265" s="115" t="str">
        <f t="shared" si="6"/>
        <v/>
      </c>
      <c r="F265" s="90"/>
      <c r="G265" s="90"/>
      <c r="H265" s="90"/>
      <c r="I265" s="90"/>
      <c r="J265" s="9"/>
      <c r="K265" s="10"/>
      <c r="L265" s="94"/>
      <c r="M265" s="94"/>
      <c r="N265" s="91"/>
      <c r="O265" s="94"/>
      <c r="P265" s="95"/>
    </row>
    <row r="266" spans="1:16" x14ac:dyDescent="0.35">
      <c r="A266" s="145">
        <v>195</v>
      </c>
      <c r="B266" s="48"/>
      <c r="C266" s="50"/>
      <c r="D266" s="92"/>
      <c r="E266" s="115" t="str">
        <f t="shared" si="6"/>
        <v/>
      </c>
      <c r="F266" s="90"/>
      <c r="G266" s="90"/>
      <c r="H266" s="90"/>
      <c r="I266" s="90"/>
      <c r="J266" s="9"/>
      <c r="K266" s="10"/>
      <c r="L266" s="94"/>
      <c r="M266" s="94"/>
      <c r="N266" s="91"/>
      <c r="O266" s="94"/>
      <c r="P266" s="95"/>
    </row>
    <row r="267" spans="1:16" x14ac:dyDescent="0.35">
      <c r="A267" s="145">
        <v>196</v>
      </c>
      <c r="B267" s="48"/>
      <c r="C267" s="50"/>
      <c r="D267" s="92"/>
      <c r="E267" s="115" t="str">
        <f t="shared" si="6"/>
        <v/>
      </c>
      <c r="F267" s="90"/>
      <c r="G267" s="90"/>
      <c r="H267" s="90"/>
      <c r="I267" s="90"/>
      <c r="J267" s="9"/>
      <c r="K267" s="10"/>
      <c r="L267" s="94"/>
      <c r="M267" s="94"/>
      <c r="N267" s="91"/>
      <c r="O267" s="94"/>
      <c r="P267" s="95"/>
    </row>
    <row r="268" spans="1:16" x14ac:dyDescent="0.35">
      <c r="A268" s="145">
        <v>197</v>
      </c>
      <c r="B268" s="48"/>
      <c r="C268" s="50"/>
      <c r="D268" s="92"/>
      <c r="E268" s="115" t="str">
        <f t="shared" si="6"/>
        <v/>
      </c>
      <c r="F268" s="90"/>
      <c r="G268" s="90"/>
      <c r="H268" s="90"/>
      <c r="I268" s="90"/>
      <c r="J268" s="9"/>
      <c r="K268" s="10"/>
      <c r="L268" s="94"/>
      <c r="M268" s="94"/>
      <c r="N268" s="91"/>
      <c r="O268" s="94"/>
      <c r="P268" s="95"/>
    </row>
    <row r="269" spans="1:16" x14ac:dyDescent="0.35">
      <c r="A269" s="145">
        <v>198</v>
      </c>
      <c r="B269" s="48"/>
      <c r="C269" s="50"/>
      <c r="D269" s="92"/>
      <c r="E269" s="115" t="str">
        <f t="shared" si="6"/>
        <v/>
      </c>
      <c r="F269" s="90"/>
      <c r="G269" s="90"/>
      <c r="H269" s="90"/>
      <c r="I269" s="90"/>
      <c r="J269" s="9"/>
      <c r="K269" s="10"/>
      <c r="L269" s="94"/>
      <c r="M269" s="94"/>
      <c r="N269" s="91"/>
      <c r="O269" s="94"/>
      <c r="P269" s="95"/>
    </row>
    <row r="270" spans="1:16" x14ac:dyDescent="0.35">
      <c r="A270" s="145">
        <v>199</v>
      </c>
      <c r="B270" s="48"/>
      <c r="C270" s="50"/>
      <c r="D270" s="92"/>
      <c r="E270" s="115" t="str">
        <f t="shared" si="6"/>
        <v/>
      </c>
      <c r="F270" s="90"/>
      <c r="G270" s="90"/>
      <c r="H270" s="90"/>
      <c r="I270" s="90"/>
      <c r="J270" s="9"/>
      <c r="K270" s="10"/>
      <c r="L270" s="94"/>
      <c r="M270" s="94"/>
      <c r="N270" s="91"/>
      <c r="O270" s="94"/>
      <c r="P270" s="95"/>
    </row>
    <row r="271" spans="1:16" x14ac:dyDescent="0.35">
      <c r="A271" s="145">
        <v>200</v>
      </c>
      <c r="B271" s="48"/>
      <c r="C271" s="50"/>
      <c r="D271" s="92"/>
      <c r="E271" s="115" t="str">
        <f t="shared" si="6"/>
        <v/>
      </c>
      <c r="F271" s="90"/>
      <c r="G271" s="90"/>
      <c r="H271" s="90"/>
      <c r="I271" s="90"/>
      <c r="J271" s="9"/>
      <c r="K271" s="10"/>
      <c r="L271" s="94"/>
      <c r="M271" s="94"/>
      <c r="N271" s="91"/>
      <c r="O271" s="94"/>
      <c r="P271" s="95"/>
    </row>
  </sheetData>
  <sheetProtection algorithmName="SHA-512" hashValue="G7PO135+aEzewEwfxZ+n+kUfbdYVteZWNfIy629Qu3QdytVf8NDjnF6Ik9ONUgO9PnFr5J7FaPXTnjIuwZoi2g==" saltValue="uPM8eRVKfBlYaBEk1BwsAg==" spinCount="100000" sheet="1" objects="1" scenarios="1"/>
  <mergeCells count="28">
    <mergeCell ref="B68:E68"/>
    <mergeCell ref="B15:C15"/>
    <mergeCell ref="B14:C14"/>
    <mergeCell ref="D14:E14"/>
    <mergeCell ref="B16:C16"/>
    <mergeCell ref="B17:C17"/>
    <mergeCell ref="P70:P71"/>
    <mergeCell ref="F71:H71"/>
    <mergeCell ref="O70:O71"/>
    <mergeCell ref="B70:B71"/>
    <mergeCell ref="J70:J71"/>
    <mergeCell ref="K70:K71"/>
    <mergeCell ref="L70:L71"/>
    <mergeCell ref="I70:I71"/>
    <mergeCell ref="C71:E71"/>
    <mergeCell ref="C70:D70"/>
    <mergeCell ref="M70:M71"/>
    <mergeCell ref="N70:N71"/>
    <mergeCell ref="C12:F12"/>
    <mergeCell ref="B13:F13"/>
    <mergeCell ref="F14:F15"/>
    <mergeCell ref="B8:F8"/>
    <mergeCell ref="B3:F3"/>
    <mergeCell ref="B9:F9"/>
    <mergeCell ref="C10:F10"/>
    <mergeCell ref="C11:F11"/>
    <mergeCell ref="B4:F6"/>
    <mergeCell ref="B7:F7"/>
  </mergeCells>
  <conditionalFormatting sqref="F72:H72">
    <cfRule type="expression" dxfId="104" priority="81" stopIfTrue="1">
      <formula>$D72="Other F-GHG or F-HTF not listed"</formula>
    </cfRule>
  </conditionalFormatting>
  <conditionalFormatting sqref="D25:H64">
    <cfRule type="expression" dxfId="103" priority="70" stopIfTrue="1">
      <formula>$C25="No"</formula>
    </cfRule>
  </conditionalFormatting>
  <conditionalFormatting sqref="E72">
    <cfRule type="expression" dxfId="102" priority="47">
      <formula>AND($C72&lt;&gt;" ",OR($D72&lt;&gt;"Other F-GHG or F-HTFs not listed", $D72=""))</formula>
    </cfRule>
  </conditionalFormatting>
  <conditionalFormatting sqref="K72:K90">
    <cfRule type="expression" dxfId="101" priority="46" stopIfTrue="1">
      <formula>J72="Yes"</formula>
    </cfRule>
  </conditionalFormatting>
  <conditionalFormatting sqref="L72:L90">
    <cfRule type="expression" dxfId="100" priority="45" stopIfTrue="1">
      <formula>J72="Yes"</formula>
    </cfRule>
  </conditionalFormatting>
  <conditionalFormatting sqref="O72:O90">
    <cfRule type="expression" dxfId="99" priority="44" stopIfTrue="1">
      <formula>N72="Other (specify)"</formula>
    </cfRule>
  </conditionalFormatting>
  <conditionalFormatting sqref="M72:M90">
    <cfRule type="expression" dxfId="98" priority="43" stopIfTrue="1">
      <formula>J72="Yes"</formula>
    </cfRule>
  </conditionalFormatting>
  <conditionalFormatting sqref="N72:N90">
    <cfRule type="expression" dxfId="97" priority="42" stopIfTrue="1">
      <formula>J72="Yes"</formula>
    </cfRule>
  </conditionalFormatting>
  <conditionalFormatting sqref="K91:K171">
    <cfRule type="expression" dxfId="96" priority="41" stopIfTrue="1">
      <formula>J91="Yes"</formula>
    </cfRule>
  </conditionalFormatting>
  <conditionalFormatting sqref="L91:L171">
    <cfRule type="expression" dxfId="95" priority="40" stopIfTrue="1">
      <formula>J91="Yes"</formula>
    </cfRule>
  </conditionalFormatting>
  <conditionalFormatting sqref="O91:O171">
    <cfRule type="expression" dxfId="94" priority="39" stopIfTrue="1">
      <formula>N91="Other (specify)"</formula>
    </cfRule>
  </conditionalFormatting>
  <conditionalFormatting sqref="M91:M171">
    <cfRule type="expression" dxfId="93" priority="38" stopIfTrue="1">
      <formula>J91="Yes"</formula>
    </cfRule>
  </conditionalFormatting>
  <conditionalFormatting sqref="N91:N171">
    <cfRule type="expression" dxfId="92" priority="37" stopIfTrue="1">
      <formula>J91="Yes"</formula>
    </cfRule>
  </conditionalFormatting>
  <conditionalFormatting sqref="B25:B64">
    <cfRule type="expression" dxfId="91" priority="36">
      <formula>NOT(IF(LEN(B25)&lt;1,"",COUNTIF($B$25:B25,B25)=1))</formula>
    </cfRule>
  </conditionalFormatting>
  <conditionalFormatting sqref="I25:M64">
    <cfRule type="expression" dxfId="90" priority="35">
      <formula>OR($C25="Yes", $C25="")</formula>
    </cfRule>
  </conditionalFormatting>
  <conditionalFormatting sqref="I72">
    <cfRule type="expression" dxfId="89" priority="34" stopIfTrue="1">
      <formula>$D72="Other F-GHG or F-HTF not listed"</formula>
    </cfRule>
  </conditionalFormatting>
  <conditionalFormatting sqref="L72:L90">
    <cfRule type="expression" dxfId="88" priority="33" stopIfTrue="1">
      <formula>K72="Yes"</formula>
    </cfRule>
  </conditionalFormatting>
  <conditionalFormatting sqref="M72:M90">
    <cfRule type="expression" dxfId="87" priority="32" stopIfTrue="1">
      <formula>K72="Yes"</formula>
    </cfRule>
  </conditionalFormatting>
  <conditionalFormatting sqref="P72:P90">
    <cfRule type="expression" dxfId="86" priority="31" stopIfTrue="1">
      <formula>O72="Other (specify)"</formula>
    </cfRule>
  </conditionalFormatting>
  <conditionalFormatting sqref="N72:N90">
    <cfRule type="expression" dxfId="85" priority="30" stopIfTrue="1">
      <formula>K72="Yes"</formula>
    </cfRule>
  </conditionalFormatting>
  <conditionalFormatting sqref="O72:O90">
    <cfRule type="expression" dxfId="84" priority="29" stopIfTrue="1">
      <formula>K72="Yes"</formula>
    </cfRule>
  </conditionalFormatting>
  <conditionalFormatting sqref="L91:L171">
    <cfRule type="expression" dxfId="83" priority="28" stopIfTrue="1">
      <formula>K91="Yes"</formula>
    </cfRule>
  </conditionalFormatting>
  <conditionalFormatting sqref="M91:M171">
    <cfRule type="expression" dxfId="82" priority="27" stopIfTrue="1">
      <formula>K91="Yes"</formula>
    </cfRule>
  </conditionalFormatting>
  <conditionalFormatting sqref="P91:P171">
    <cfRule type="expression" dxfId="81" priority="26" stopIfTrue="1">
      <formula>O91="Other (specify)"</formula>
    </cfRule>
  </conditionalFormatting>
  <conditionalFormatting sqref="N91:N171">
    <cfRule type="expression" dxfId="80" priority="25" stopIfTrue="1">
      <formula>K91="Yes"</formula>
    </cfRule>
  </conditionalFormatting>
  <conditionalFormatting sqref="O91:O171">
    <cfRule type="expression" dxfId="79" priority="24" stopIfTrue="1">
      <formula>K91="Yes"</formula>
    </cfRule>
  </conditionalFormatting>
  <conditionalFormatting sqref="F73:H171">
    <cfRule type="expression" dxfId="78" priority="21" stopIfTrue="1">
      <formula>$D73="Other F-GHG or F-HTF not listed"</formula>
    </cfRule>
  </conditionalFormatting>
  <conditionalFormatting sqref="E73:E171">
    <cfRule type="expression" dxfId="77" priority="20">
      <formula>AND($C73&lt;&gt;" ",OR($D73&lt;&gt;"Other F-GHG or F-HTFs not listed", $D73=""))</formula>
    </cfRule>
  </conditionalFormatting>
  <conditionalFormatting sqref="I73:I171">
    <cfRule type="expression" dxfId="76" priority="19" stopIfTrue="1">
      <formula>$D73="Other F-GHG or F-HTF not listed"</formula>
    </cfRule>
  </conditionalFormatting>
  <conditionalFormatting sqref="D72">
    <cfRule type="expression" dxfId="75" priority="16">
      <formula>$C72="Search Extended List"</formula>
    </cfRule>
  </conditionalFormatting>
  <conditionalFormatting sqref="D73:D171">
    <cfRule type="expression" dxfId="74" priority="15">
      <formula>$C73="Search Extended List"</formula>
    </cfRule>
  </conditionalFormatting>
  <conditionalFormatting sqref="K172:K271">
    <cfRule type="expression" dxfId="73" priority="14" stopIfTrue="1">
      <formula>J172="Yes"</formula>
    </cfRule>
  </conditionalFormatting>
  <conditionalFormatting sqref="L172:L271">
    <cfRule type="expression" dxfId="72" priority="13" stopIfTrue="1">
      <formula>J172="Yes"</formula>
    </cfRule>
  </conditionalFormatting>
  <conditionalFormatting sqref="O172:O271">
    <cfRule type="expression" dxfId="71" priority="12" stopIfTrue="1">
      <formula>N172="Other (specify)"</formula>
    </cfRule>
  </conditionalFormatting>
  <conditionalFormatting sqref="M172:M271">
    <cfRule type="expression" dxfId="70" priority="11" stopIfTrue="1">
      <formula>J172="Yes"</formula>
    </cfRule>
  </conditionalFormatting>
  <conditionalFormatting sqref="N172:N271">
    <cfRule type="expression" dxfId="69" priority="10" stopIfTrue="1">
      <formula>J172="Yes"</formula>
    </cfRule>
  </conditionalFormatting>
  <conditionalFormatting sqref="L172:L271">
    <cfRule type="expression" dxfId="68" priority="9" stopIfTrue="1">
      <formula>K172="Yes"</formula>
    </cfRule>
  </conditionalFormatting>
  <conditionalFormatting sqref="M172:M271">
    <cfRule type="expression" dxfId="67" priority="8" stopIfTrue="1">
      <formula>K172="Yes"</formula>
    </cfRule>
  </conditionalFormatting>
  <conditionalFormatting sqref="P172:P271">
    <cfRule type="expression" dxfId="66" priority="7" stopIfTrue="1">
      <formula>O172="Other (specify)"</formula>
    </cfRule>
  </conditionalFormatting>
  <conditionalFormatting sqref="N172:N271">
    <cfRule type="expression" dxfId="65" priority="6" stopIfTrue="1">
      <formula>K172="Yes"</formula>
    </cfRule>
  </conditionalFormatting>
  <conditionalFormatting sqref="O172:O271">
    <cfRule type="expression" dxfId="64" priority="5" stopIfTrue="1">
      <formula>K172="Yes"</formula>
    </cfRule>
  </conditionalFormatting>
  <conditionalFormatting sqref="F172:H271">
    <cfRule type="expression" dxfId="63" priority="4" stopIfTrue="1">
      <formula>$D172="Other F-GHG or F-HTF not listed"</formula>
    </cfRule>
  </conditionalFormatting>
  <conditionalFormatting sqref="E172:E271">
    <cfRule type="expression" dxfId="62" priority="3">
      <formula>AND($C172&lt;&gt;" ",OR($D172&lt;&gt;"Other F-GHG or F-HTFs not listed", $D172=""))</formula>
    </cfRule>
  </conditionalFormatting>
  <conditionalFormatting sqref="I172:I271">
    <cfRule type="expression" dxfId="61" priority="2" stopIfTrue="1">
      <formula>$D172="Other F-GHG or F-HTF not listed"</formula>
    </cfRule>
  </conditionalFormatting>
  <conditionalFormatting sqref="D172:D271">
    <cfRule type="expression" dxfId="60" priority="1">
      <formula>$C172="Search Extended List"</formula>
    </cfRule>
  </conditionalFormatting>
  <dataValidations xWindow="1552" yWindow="669" count="25">
    <dataValidation type="decimal" operator="greaterThanOrEqual" allowBlank="1" showInputMessage="1" showErrorMessage="1" errorTitle="Data Validation" error="Value must be greater than zero." promptTitle="Mass from Production Process" prompt="Enter the mass of the F-GHG, F-HTF, or N2O that is produced by the facility that is sent to another facility for transformation (metric tons)" sqref="J72:J271" xr:uid="{00000000-0002-0000-0400-000000000000}">
      <formula1>0</formula1>
    </dataValidation>
    <dataValidation type="list" errorStyle="warning" allowBlank="1" showInputMessage="1" showErrorMessage="1" promptTitle="Facility Address" prompt="Indicate whether the  transformation facility is based in the US" sqref="C25:C64" xr:uid="{00000000-0002-0000-0400-000001000000}">
      <formula1>"Yes, No"</formula1>
    </dataValidation>
    <dataValidation errorStyle="warning" allowBlank="1" showInputMessage="1" showErrorMessage="1" promptTitle="Facility Address" prompt="Enter the transformation facility's street address" sqref="I25:I64 D25:D64" xr:uid="{00000000-0002-0000-0400-000002000000}"/>
    <dataValidation errorStyle="warning" allowBlank="1" showInputMessage="1" showErrorMessage="1" promptTitle="Facility Address" prompt="Enter the transformation facility's city" sqref="J25:J64 E25:E64" xr:uid="{00000000-0002-0000-0400-000003000000}"/>
    <dataValidation type="textLength" errorStyle="warning" allowBlank="1" showInputMessage="1" showErrorMessage="1" errorTitle="5-Digit Zip Code" error="You must enter a 5-digit zip code" promptTitle="Facility Address" prompt="Enter the transformation facility's 5 digit zip code" sqref="G25:G64" xr:uid="{00000000-0002-0000-0400-000004000000}">
      <formula1>5</formula1>
      <formula2>5</formula2>
    </dataValidation>
    <dataValidation errorStyle="warning" allowBlank="1" showInputMessage="1" showErrorMessage="1" promptTitle="Facility Address" prompt="Enter the transformation facility's country" sqref="H25:H64" xr:uid="{00000000-0002-0000-0400-000005000000}"/>
    <dataValidation errorStyle="warning" allowBlank="1" showInputMessage="1" showErrorMessage="1" promptTitle="Facility Address" prompt="Enter the transformation facility's province." sqref="K25:K64" xr:uid="{00000000-0002-0000-0400-000006000000}"/>
    <dataValidation errorStyle="warning" allowBlank="1" showInputMessage="1" showErrorMessage="1" promptTitle="Facility Address" prompt="Enter the transformation facility's postal code." sqref="L25:L64" xr:uid="{00000000-0002-0000-0400-000007000000}"/>
    <dataValidation type="list" errorStyle="warning" allowBlank="1" showInputMessage="1" showErrorMessage="1" promptTitle="Facility Address" prompt="Enter the transformation facility's state/territory" sqref="F25:F64" xr:uid="{00000000-0002-0000-0400-000008000000}">
      <formula1>State_List</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C10:C12 B3 B7 B9 B13" xr:uid="{00000000-0002-0000-0400-000009000000}"/>
    <dataValidation allowBlank="1" showInputMessage="1" promptTitle="CASRN for identified F-GHG" sqref="E72:E271" xr:uid="{00000000-0002-0000-0400-00000A000000}"/>
    <dataValidation type="custom" allowBlank="1" showInputMessage="1" showErrorMessage="1" errorTitle="'Other F-GHG' in list" error="WARNING: The 'Other F-GHG' name you have entered matches the name of a chemical included in the provided picklist, please select from there or re-enter a unique chemical name" promptTitle="Other F-GHG" prompt="Enter the F-GHG chemical or constituent found from the Substance Registry system or Chemical Abstracts Service" sqref="F72:F271" xr:uid="{00000000-0002-0000-0400-00000B000000}">
      <formula1>ISNA(MATCH(F72,FGHG_List_Long,0))</formula1>
    </dataValidation>
    <dataValidation type="list" allowBlank="1" showInputMessage="1" showErrorMessage="1" sqref="I72:I271" xr:uid="{00000000-0002-0000-0400-00000C000000}">
      <formula1>FGHG_Category</formula1>
    </dataValidation>
    <dataValidation type="custom" allowBlank="1" showInputMessage="1" showErrorMessage="1" errorTitle="CASRN in list" error="WARNING: The CASRN you have entered matches the CAS number of a chemical included in the provided picklist, please select from there or re-enter a unique CASRN" promptTitle="Other F-GHG" prompt="Enter the CASRN of the other chemical" sqref="G72:G271" xr:uid="{00000000-0002-0000-0400-00000D000000}">
      <formula1>ISNA(MATCH(G72,CASRN,0))</formula1>
    </dataValidation>
    <dataValidation type="whole" errorStyle="warning" allowBlank="1" showInputMessage="1" showErrorMessage="1" promptTitle="Missing Data Procedure" prompt="Enter the number of hours in the reporting year that a missing data procedure was used to measure the mass measured coming out of the transformation process during the reporting year" sqref="M72:M271" xr:uid="{00000000-0002-0000-0400-00000E000000}">
      <formula1>0</formula1>
      <formula2>8784</formula2>
    </dataValidation>
    <dataValidation type="list" errorStyle="warning" operator="greaterThanOrEqual" allowBlank="1" showInputMessage="1" showErrorMessage="1" promptTitle="Mass Measurement Method" prompt="Select the method used to estimate the missing data" sqref="O72:O271" xr:uid="{00000000-0002-0000-0400-00000F000000}">
      <formula1>"Secondary mass measurement, Estimate based on a related parameter, Other (specify)"</formula1>
    </dataValidation>
    <dataValidation errorStyle="warning" allowBlank="1" showInputMessage="1" showErrorMessage="1" promptTitle="Missing Data Procedure" prompt="Provide the reason a missing data procedure was used" sqref="N72:N271" xr:uid="{00000000-0002-0000-0400-000010000000}"/>
    <dataValidation type="list" errorStyle="warning" allowBlank="1" showInputMessage="1" showErrorMessage="1" promptTitle="Missing Data Procedure" prompt="Indicate whether the mass was determined using a missing data procedure." sqref="K72:K271" xr:uid="{00000000-0002-0000-0400-000011000000}">
      <formula1>"Yes, No"</formula1>
    </dataValidation>
    <dataValidation type="decimal" errorStyle="warning" operator="greaterThanOrEqual" allowBlank="1" showInputMessage="1" showErrorMessage="1" promptTitle="F-GHG. F-HTF, or N2O Mass" prompt="Enter the mass determined using the missing data procedure (metric tons)" sqref="L72:L271" xr:uid="{00000000-0002-0000-0400-000012000000}">
      <formula1>0</formula1>
    </dataValidation>
    <dataValidation type="custom" allowBlank="1" showInputMessage="1" showErrorMessage="1" errorTitle="Invalid Entry" error="You have entered a duplicate value or skipped a row. Please make sure to enter only unique values in this column and to fill out the table from top to bottom without skipping rows." promptTitle="Facility Name" prompt="Enter the name of the transformation facility" sqref="B25:B64" xr:uid="{00000000-0002-0000-0400-000013000000}">
      <formula1>AND(COUNTIF($B$25:$B$64,B25)&lt;=1,COUNTA($B$25:B25)=$A25)</formula1>
    </dataValidation>
    <dataValidation type="list" errorStyle="warning" allowBlank="1" showInputMessage="1" showErrorMessage="1" promptTitle="Facility Name" prompt="Enter the name of the transformation facility" sqref="B72:B271" xr:uid="{00000000-0002-0000-0400-000014000000}">
      <formula1>OFFSET(OffTransFacList,0,0,OffTransFacCount,1)</formula1>
    </dataValidation>
    <dataValidation type="list" errorStyle="warning" allowBlank="1" showInputMessage="1" showErrorMessage="1" promptTitle="Facility Address" prompt="Select the transformation facility's country" sqref="M25:M64" xr:uid="{00000000-0002-0000-0400-000015000000}">
      <formula1>Country_list</formula1>
    </dataValidation>
    <dataValidation allowBlank="1" showInputMessage="1" showErrorMessage="1" promptTitle="Other F-GHG" prompt="Enter the Chemical Formula of the other chemical" sqref="H72:H271" xr:uid="{00000000-0002-0000-0400-000016000000}"/>
    <dataValidation type="list" errorStyle="warning" allowBlank="1" showInputMessage="1" showErrorMessage="1" promptTitle="Identity of F-GHG or F-HTF" prompt="Provide the identity of each F-GHG or F-HTF produced by the process. " sqref="D72:D271" xr:uid="{00000000-0002-0000-0400-000017000000}">
      <formula1>FGHG_List_Long</formula1>
    </dataValidation>
    <dataValidation type="list" allowBlank="1" showInputMessage="1" showErrorMessage="1" promptTitle="Identity of F-GHG, F-HTF, or N2O" prompt="Provide the identity of each F-GHG, F-HTF, and N2O produced by the process. " sqref="C72:C271" xr:uid="{00000000-0002-0000-0400-000018000000}">
      <formula1>FGHG_List</formula1>
    </dataValidation>
  </dataValidations>
  <hyperlinks>
    <hyperlink ref="C10" r:id="rId1" display="http://www2.epa.gov/ghgreporting/subpart-oo-suppliers-industrial-greenhouse-gases" xr:uid="{00000000-0004-0000-0400-000000000000}"/>
    <hyperlink ref="C11" r:id="rId2" display="http://www.ccdsupport.com/confluence/display/help/Reporting+Form+Instructions" xr:uid="{00000000-0004-0000-0400-000001000000}"/>
    <hyperlink ref="C12" r:id="rId3" display="http://www.ccdsupport.com/confluence/display/help/Optional+Calculation+Spreadsheet+Instructions" xr:uid="{00000000-0004-0000-0400-000002000000}"/>
    <hyperlink ref="B14" location="'Subpart OO- Producers Form'!B14" display="Part 1- Facility Information" xr:uid="{00000000-0004-0000-0400-000003000000}"/>
    <hyperlink ref="B15" location="'Subpart OO- Producers Form'!B20" display="Part 2 - Production &amp; Transformation Process Information" xr:uid="{00000000-0004-0000-0400-000004000000}"/>
    <hyperlink ref="D17" location="'Offsite Destruction'!A2" display="Part 5a - Off-Site Destruction Facility Information" xr:uid="{00000000-0004-0000-0400-000005000000}"/>
    <hyperlink ref="D15" location="'Offsite Transformation'!A2" display="Part 4 - Off-Site Transformation Information" xr:uid="{00000000-0004-0000-0400-000006000000}"/>
    <hyperlink ref="B14:C14" location="Processes!C25" display="Part 1- Facility Information" xr:uid="{00000000-0004-0000-0400-000007000000}"/>
    <hyperlink ref="B15:C15" location="Processes!B30" display="Part 2 - Production &amp; Transformation Process Information" xr:uid="{00000000-0004-0000-0400-000008000000}"/>
    <hyperlink ref="D14" location="'Subpart OO- Producers Form'!B542" display="Part 3 - On-Site Destruction Information" xr:uid="{00000000-0004-0000-0400-000009000000}"/>
    <hyperlink ref="D14:E14" location="'Onsite Destruction'!A2" display="Part 3 - On-Site Destruction Information" xr:uid="{00000000-0004-0000-0400-00000A000000}"/>
    <hyperlink ref="B16" location="Products!A2" display="Part 2a -  Production Process Information" xr:uid="{00000000-0004-0000-0400-00000B000000}"/>
    <hyperlink ref="B16:C16" location="Products!A2" display="Part 3 - On-Site Destruction Information" xr:uid="{00000000-0004-0000-0400-00000C000000}"/>
    <hyperlink ref="B17" location="Products!A2" display="Part 2a -  Production Process Information" xr:uid="{00000000-0004-0000-0400-00000D000000}"/>
    <hyperlink ref="B17:C17" location="'Onsite Transformation'!A2" display="Part 2b - Transformation Process Information" xr:uid="{00000000-0004-0000-0400-00000E000000}"/>
    <hyperlink ref="D16" location="'Offsite Transformation'!A68" display="Part 4b - Off-Site Transformation Shipment Information" xr:uid="{00000000-0004-0000-0400-00000F000000}"/>
    <hyperlink ref="F14" location="'Offsite Transformation'!A2" display="Part 4 - Off-Site Transformation Information" xr:uid="{00000000-0004-0000-0400-000010000000}"/>
    <hyperlink ref="F14:F15" location="'Offsite Destruction'!A67" display="Part 5b - Off-Site Destruction Shipment Information" xr:uid="{00000000-0004-0000-0400-000011000000}"/>
    <hyperlink ref="C10:F10" r:id="rId4" display="https://www2.epa.gov/ghgreporting/subpart-oo-suppliers-industrial-greenhouse-gases" xr:uid="{9DBE71F4-BC36-41B7-89C5-998BB246DD28}"/>
    <hyperlink ref="C11:F11" r:id="rId5" display="https://www.ccdsupport.com/confluence/display/help/Reporting+Form+Instructions" xr:uid="{65BEBCFB-5058-4A86-95E6-AF1E53E44715}"/>
    <hyperlink ref="C12:F12" r:id="rId6" display="https://www.ccdsupport.com/confluence/display/help/Optional+Calculation+Spreadsheet+Instructions" xr:uid="{3441F070-4175-4A40-8104-E3B7B5EC7E1A}"/>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Y370"/>
  <sheetViews>
    <sheetView showGridLines="0" zoomScale="85" zoomScaleNormal="85" workbookViewId="0"/>
  </sheetViews>
  <sheetFormatPr defaultRowHeight="14.5" x14ac:dyDescent="0.35"/>
  <cols>
    <col min="2" max="2" width="34" customWidth="1"/>
    <col min="3" max="4" width="40.7265625" customWidth="1"/>
    <col min="5" max="5" width="29.26953125" customWidth="1"/>
    <col min="6" max="6" width="41.453125" customWidth="1"/>
    <col min="7" max="7" width="33.54296875" customWidth="1"/>
    <col min="8" max="8" width="36" customWidth="1"/>
    <col min="9" max="12" width="29.26953125" customWidth="1"/>
    <col min="13" max="13" width="40" customWidth="1"/>
    <col min="14" max="14" width="25.7265625" customWidth="1"/>
    <col min="15" max="15" width="30.54296875" customWidth="1"/>
    <col min="16" max="16" width="26.7265625" customWidth="1"/>
    <col min="17" max="17" width="17.7265625" customWidth="1"/>
    <col min="18" max="19" width="9.1796875" hidden="1" customWidth="1"/>
    <col min="20" max="20" width="10" hidden="1" customWidth="1"/>
    <col min="21" max="25" width="9.1796875" hidden="1" customWidth="1"/>
    <col min="26" max="34" width="9.1796875" customWidth="1"/>
  </cols>
  <sheetData>
    <row r="1" spans="2:6" ht="18" x14ac:dyDescent="0.35">
      <c r="B1" s="135" t="s">
        <v>1219</v>
      </c>
      <c r="C1" s="68"/>
      <c r="D1" s="68"/>
      <c r="E1" s="51"/>
    </row>
    <row r="2" spans="2:6" x14ac:dyDescent="0.35">
      <c r="B2" s="53"/>
      <c r="C2" s="52"/>
      <c r="D2" s="51"/>
      <c r="E2" s="51"/>
      <c r="F2" s="131">
        <f>Processes!E2</f>
        <v>45147</v>
      </c>
    </row>
    <row r="3" spans="2:6" x14ac:dyDescent="0.35">
      <c r="B3" s="152" t="s">
        <v>290</v>
      </c>
      <c r="C3" s="153"/>
      <c r="D3" s="153"/>
      <c r="E3" s="153"/>
      <c r="F3" s="154"/>
    </row>
    <row r="4" spans="2:6" x14ac:dyDescent="0.35">
      <c r="B4" s="155" t="s">
        <v>1220</v>
      </c>
      <c r="C4" s="156"/>
      <c r="D4" s="156"/>
      <c r="E4" s="156"/>
      <c r="F4" s="157"/>
    </row>
    <row r="5" spans="2:6" x14ac:dyDescent="0.35">
      <c r="B5" s="158"/>
      <c r="C5" s="159"/>
      <c r="D5" s="159"/>
      <c r="E5" s="159"/>
      <c r="F5" s="160"/>
    </row>
    <row r="6" spans="2:6" x14ac:dyDescent="0.35">
      <c r="B6" s="161"/>
      <c r="C6" s="162"/>
      <c r="D6" s="162"/>
      <c r="E6" s="162"/>
      <c r="F6" s="163"/>
    </row>
    <row r="7" spans="2:6" x14ac:dyDescent="0.35">
      <c r="B7" s="152" t="s">
        <v>291</v>
      </c>
      <c r="C7" s="153"/>
      <c r="D7" s="153"/>
      <c r="E7" s="153"/>
      <c r="F7" s="154"/>
    </row>
    <row r="8" spans="2:6" x14ac:dyDescent="0.35">
      <c r="B8" s="54" t="str">
        <f>Processes!B8</f>
        <v>R.08</v>
      </c>
      <c r="C8" s="55"/>
      <c r="D8" s="55"/>
      <c r="E8" s="55"/>
      <c r="F8" s="89"/>
    </row>
    <row r="9" spans="2:6" x14ac:dyDescent="0.35">
      <c r="B9" s="152" t="s">
        <v>292</v>
      </c>
      <c r="C9" s="153"/>
      <c r="D9" s="153"/>
      <c r="E9" s="153"/>
      <c r="F9" s="154"/>
    </row>
    <row r="10" spans="2:6" x14ac:dyDescent="0.35">
      <c r="B10" s="57" t="s">
        <v>296</v>
      </c>
      <c r="C10" s="164" t="s">
        <v>1464</v>
      </c>
      <c r="D10" s="164"/>
      <c r="E10" s="164"/>
      <c r="F10" s="165"/>
    </row>
    <row r="11" spans="2:6" x14ac:dyDescent="0.35">
      <c r="B11" s="58" t="s">
        <v>293</v>
      </c>
      <c r="C11" s="149" t="s">
        <v>1234</v>
      </c>
      <c r="D11" s="149"/>
      <c r="E11" s="149"/>
      <c r="F11" s="150"/>
    </row>
    <row r="12" spans="2:6" x14ac:dyDescent="0.35">
      <c r="B12" s="59" t="s">
        <v>294</v>
      </c>
      <c r="C12" s="167" t="s">
        <v>1235</v>
      </c>
      <c r="D12" s="167"/>
      <c r="E12" s="167"/>
      <c r="F12" s="168"/>
    </row>
    <row r="13" spans="2:6" x14ac:dyDescent="0.35">
      <c r="B13" s="214" t="s">
        <v>295</v>
      </c>
      <c r="C13" s="215"/>
      <c r="D13" s="215"/>
      <c r="E13" s="215"/>
      <c r="F13" s="216"/>
    </row>
    <row r="14" spans="2:6" x14ac:dyDescent="0.35">
      <c r="B14" s="170" t="s">
        <v>5</v>
      </c>
      <c r="C14" s="166"/>
      <c r="D14" s="166" t="s">
        <v>73</v>
      </c>
      <c r="E14" s="166"/>
      <c r="F14" s="175" t="s">
        <v>1463</v>
      </c>
    </row>
    <row r="15" spans="2:6" x14ac:dyDescent="0.35">
      <c r="B15" s="171" t="s">
        <v>6</v>
      </c>
      <c r="C15" s="172"/>
      <c r="D15" s="67" t="s">
        <v>297</v>
      </c>
      <c r="E15" s="67"/>
      <c r="F15" s="176"/>
    </row>
    <row r="16" spans="2:6" x14ac:dyDescent="0.35">
      <c r="B16" s="171" t="s">
        <v>288</v>
      </c>
      <c r="C16" s="172"/>
      <c r="D16" s="67" t="s">
        <v>1462</v>
      </c>
      <c r="E16" s="61"/>
      <c r="F16" s="60"/>
    </row>
    <row r="17" spans="1:25" x14ac:dyDescent="0.35">
      <c r="B17" s="173" t="s">
        <v>113</v>
      </c>
      <c r="C17" s="174"/>
      <c r="D17" s="142" t="s">
        <v>289</v>
      </c>
      <c r="E17" s="141"/>
      <c r="F17" s="62"/>
    </row>
    <row r="18" spans="1:25" ht="18.75" customHeight="1" x14ac:dyDescent="0.35"/>
    <row r="20" spans="1:25" ht="18" x14ac:dyDescent="0.4">
      <c r="B20" s="49" t="s">
        <v>289</v>
      </c>
      <c r="C20" s="31"/>
      <c r="D20" s="31"/>
      <c r="E20" s="4"/>
      <c r="F20" s="38"/>
      <c r="G20" s="134"/>
      <c r="H20" s="4"/>
      <c r="I20" s="4"/>
      <c r="J20" s="4"/>
      <c r="K20" s="4"/>
      <c r="L20" s="4"/>
      <c r="M20" s="4"/>
      <c r="T20" t="s">
        <v>353</v>
      </c>
    </row>
    <row r="21" spans="1:25" x14ac:dyDescent="0.35">
      <c r="B21" s="137" t="s">
        <v>1221</v>
      </c>
      <c r="C21" s="31"/>
      <c r="D21" s="31"/>
      <c r="E21" s="4"/>
      <c r="F21" s="38"/>
      <c r="G21" s="4"/>
      <c r="H21" s="4"/>
      <c r="I21" s="4"/>
      <c r="J21" s="4"/>
      <c r="K21" s="4"/>
      <c r="L21" s="4"/>
      <c r="M21" s="4"/>
      <c r="T21">
        <f>COUNTA(B24:B63)</f>
        <v>0</v>
      </c>
    </row>
    <row r="22" spans="1:25" ht="61.5" customHeight="1" thickBot="1" x14ac:dyDescent="0.4">
      <c r="B22" s="148" t="str">
        <f ca="1">IF(ISERROR(X26),"",IF(X26&gt;0,$X$32,""))</f>
        <v/>
      </c>
      <c r="C22" s="148" t="str">
        <f>IF($U$23&gt;0,$X$35,"")</f>
        <v/>
      </c>
      <c r="D22" s="31"/>
      <c r="E22" s="4"/>
      <c r="F22" s="38"/>
      <c r="G22" s="4"/>
      <c r="H22" s="4"/>
      <c r="I22" s="4"/>
      <c r="J22" s="4"/>
      <c r="K22" s="4"/>
      <c r="L22" s="4"/>
    </row>
    <row r="23" spans="1:25" ht="30" customHeight="1" thickBot="1" x14ac:dyDescent="0.4">
      <c r="B23" s="76" t="s">
        <v>325</v>
      </c>
      <c r="C23" s="77" t="s">
        <v>4</v>
      </c>
      <c r="D23" s="76" t="s">
        <v>326</v>
      </c>
      <c r="E23" s="76" t="s">
        <v>327</v>
      </c>
      <c r="F23" s="76" t="s">
        <v>639</v>
      </c>
      <c r="G23" s="76" t="s">
        <v>328</v>
      </c>
      <c r="H23" s="77" t="s">
        <v>7</v>
      </c>
      <c r="I23" s="77" t="s">
        <v>332</v>
      </c>
      <c r="J23" s="77" t="s">
        <v>331</v>
      </c>
      <c r="K23" s="77" t="s">
        <v>330</v>
      </c>
      <c r="L23" s="77" t="s">
        <v>336</v>
      </c>
      <c r="M23" s="77" t="s">
        <v>329</v>
      </c>
      <c r="N23" s="4"/>
      <c r="O23" s="4"/>
      <c r="T23" s="83" t="s">
        <v>343</v>
      </c>
      <c r="U23" s="83">
        <f>SUM(T24:T63)</f>
        <v>0</v>
      </c>
      <c r="X23" s="78" t="s">
        <v>337</v>
      </c>
      <c r="Y23" s="79"/>
    </row>
    <row r="24" spans="1:25" ht="15.5" x14ac:dyDescent="0.35">
      <c r="A24" s="145">
        <v>1</v>
      </c>
      <c r="B24" s="48"/>
      <c r="C24" s="48"/>
      <c r="D24" s="48"/>
      <c r="E24" s="48"/>
      <c r="F24" s="48"/>
      <c r="G24" s="75"/>
      <c r="H24" s="126" t="str">
        <f>IF($C24="Yes","USA","")</f>
        <v/>
      </c>
      <c r="I24" s="48"/>
      <c r="J24" s="48"/>
      <c r="K24" s="48"/>
      <c r="L24" s="75"/>
      <c r="M24" s="71"/>
      <c r="N24" s="4"/>
      <c r="O24" s="4"/>
      <c r="T24" t="str">
        <f>IF(LEN(B24)&lt;1,"",IF(COUNTIF($B24:$B$24,B24)=1,0,1))</f>
        <v/>
      </c>
      <c r="X24" s="78" t="s">
        <v>351</v>
      </c>
      <c r="Y24" s="80"/>
    </row>
    <row r="25" spans="1:25" x14ac:dyDescent="0.35">
      <c r="A25" s="145">
        <v>2</v>
      </c>
      <c r="B25" s="48"/>
      <c r="C25" s="48"/>
      <c r="D25" s="30"/>
      <c r="E25" s="30"/>
      <c r="F25" s="30"/>
      <c r="G25" s="43"/>
      <c r="H25" s="126" t="str">
        <f t="shared" ref="H25:H63" si="0">IF($C25="Yes","USA","")</f>
        <v/>
      </c>
      <c r="I25" s="30"/>
      <c r="J25" s="30"/>
      <c r="K25" s="30"/>
      <c r="L25" s="43"/>
      <c r="M25" s="10"/>
      <c r="N25" s="4"/>
      <c r="O25" s="4"/>
      <c r="T25" t="str">
        <f>IF(LEN(B25)&lt;1,"",IF(COUNTIF($B$24:$B25,B25)=1,0,1))</f>
        <v/>
      </c>
      <c r="X25" s="81" t="e">
        <f>MATCH("*",B24:B63,-1)</f>
        <v>#N/A</v>
      </c>
      <c r="Y25" s="79" t="s">
        <v>338</v>
      </c>
    </row>
    <row r="26" spans="1:25" x14ac:dyDescent="0.35">
      <c r="A26" s="145">
        <v>3</v>
      </c>
      <c r="B26" s="48"/>
      <c r="C26" s="48"/>
      <c r="D26" s="30"/>
      <c r="E26" s="30"/>
      <c r="F26" s="30"/>
      <c r="G26" s="43"/>
      <c r="H26" s="126" t="str">
        <f t="shared" si="0"/>
        <v/>
      </c>
      <c r="I26" s="30"/>
      <c r="J26" s="30"/>
      <c r="K26" s="30"/>
      <c r="L26" s="43"/>
      <c r="M26" s="10"/>
      <c r="N26" s="4"/>
      <c r="O26" s="4"/>
      <c r="T26" t="str">
        <f>IF(LEN(B26)&lt;1,"",IF(COUNTIF($B$24:$B26,B26)=1,0,1))</f>
        <v/>
      </c>
      <c r="X26" s="81" t="e">
        <f t="array" aca="1" ref="X26" ca="1">MIN(IF(LEN(OFFSET(B24,0,0,X25-1,1))=0,ROW(OFFSET(B24,0,0,X25-1,1))))</f>
        <v>#N/A</v>
      </c>
      <c r="Y26" s="79" t="s">
        <v>339</v>
      </c>
    </row>
    <row r="27" spans="1:25" ht="15.5" x14ac:dyDescent="0.35">
      <c r="A27" s="145">
        <v>4</v>
      </c>
      <c r="B27" s="48"/>
      <c r="C27" s="48"/>
      <c r="D27" s="30"/>
      <c r="E27" s="30"/>
      <c r="F27" s="30"/>
      <c r="G27" s="43"/>
      <c r="H27" s="126" t="str">
        <f t="shared" si="0"/>
        <v/>
      </c>
      <c r="I27" s="30"/>
      <c r="J27" s="30"/>
      <c r="K27" s="30"/>
      <c r="L27" s="43"/>
      <c r="M27" s="10"/>
      <c r="N27" s="4"/>
      <c r="O27" s="4"/>
      <c r="T27" t="str">
        <f>IF(LEN(B27)&lt;1,"",IF(COUNTIF($B$24:$B27,B27)=1,0,1))</f>
        <v/>
      </c>
      <c r="X27" s="78" t="s">
        <v>352</v>
      </c>
      <c r="Y27" s="80"/>
    </row>
    <row r="28" spans="1:25" x14ac:dyDescent="0.35">
      <c r="A28" s="145">
        <v>5</v>
      </c>
      <c r="B28" s="48"/>
      <c r="C28" s="48"/>
      <c r="D28" s="30"/>
      <c r="E28" s="30"/>
      <c r="F28" s="30"/>
      <c r="G28" s="43"/>
      <c r="H28" s="126" t="str">
        <f t="shared" si="0"/>
        <v/>
      </c>
      <c r="I28" s="30"/>
      <c r="J28" s="30"/>
      <c r="K28" s="30"/>
      <c r="L28" s="43"/>
      <c r="M28" s="10"/>
      <c r="N28" s="4"/>
      <c r="O28" s="4"/>
      <c r="T28" t="str">
        <f>IF(LEN(B28)&lt;1,"",IF(COUNTIF($B$24:$B28,B28)=1,0,1))</f>
        <v/>
      </c>
      <c r="X28" s="81" t="e">
        <f>MATCH("*",B71:B140,-1)</f>
        <v>#N/A</v>
      </c>
      <c r="Y28" s="79" t="s">
        <v>338</v>
      </c>
    </row>
    <row r="29" spans="1:25" x14ac:dyDescent="0.35">
      <c r="A29" s="145">
        <v>6</v>
      </c>
      <c r="B29" s="48"/>
      <c r="C29" s="48"/>
      <c r="D29" s="30"/>
      <c r="E29" s="30"/>
      <c r="F29" s="30"/>
      <c r="G29" s="43"/>
      <c r="H29" s="126" t="str">
        <f t="shared" si="0"/>
        <v/>
      </c>
      <c r="I29" s="30"/>
      <c r="J29" s="30"/>
      <c r="K29" s="30"/>
      <c r="L29" s="43"/>
      <c r="M29" s="10"/>
      <c r="N29" s="4"/>
      <c r="O29" s="4"/>
      <c r="T29" t="str">
        <f>IF(LEN(B29)&lt;1,"",IF(COUNTIF($B$24:$B29,B29)=1,0,1))</f>
        <v/>
      </c>
      <c r="X29" s="81" t="e">
        <f t="array" aca="1" ref="X29" ca="1">MIN(IF(LEN(OFFSET(B71,0,0,X28-1,1))=0,ROW(OFFSET(B71,0,0,X28-1,1))))</f>
        <v>#N/A</v>
      </c>
      <c r="Y29" s="79" t="s">
        <v>339</v>
      </c>
    </row>
    <row r="30" spans="1:25" x14ac:dyDescent="0.35">
      <c r="A30" s="145">
        <v>7</v>
      </c>
      <c r="B30" s="48"/>
      <c r="C30" s="48"/>
      <c r="D30" s="30"/>
      <c r="E30" s="30"/>
      <c r="F30" s="30"/>
      <c r="G30" s="43"/>
      <c r="H30" s="126" t="str">
        <f t="shared" si="0"/>
        <v/>
      </c>
      <c r="I30" s="30"/>
      <c r="J30" s="30"/>
      <c r="K30" s="30"/>
      <c r="L30" s="43"/>
      <c r="M30" s="10"/>
      <c r="N30" s="4"/>
      <c r="O30" s="4"/>
      <c r="T30" t="str">
        <f>IF(LEN(B30)&lt;1,"",IF(COUNTIF($B$24:$B30,B30)=1,0,1))</f>
        <v/>
      </c>
    </row>
    <row r="31" spans="1:25" x14ac:dyDescent="0.35">
      <c r="A31" s="145">
        <v>8</v>
      </c>
      <c r="B31" s="48"/>
      <c r="C31" s="48"/>
      <c r="D31" s="30"/>
      <c r="E31" s="30"/>
      <c r="F31" s="30"/>
      <c r="G31" s="43"/>
      <c r="H31" s="126" t="str">
        <f t="shared" si="0"/>
        <v/>
      </c>
      <c r="I31" s="30"/>
      <c r="J31" s="30"/>
      <c r="K31" s="30"/>
      <c r="L31" s="43"/>
      <c r="M31" s="10"/>
      <c r="N31" s="4"/>
      <c r="O31" s="4"/>
      <c r="T31" t="str">
        <f>IF(LEN(B31)&lt;1,"",IF(COUNTIF($B$24:$B31,B31)=1,0,1))</f>
        <v/>
      </c>
      <c r="X31" s="82" t="s">
        <v>340</v>
      </c>
    </row>
    <row r="32" spans="1:25" x14ac:dyDescent="0.35">
      <c r="A32" s="145">
        <v>9</v>
      </c>
      <c r="B32" s="48"/>
      <c r="C32" s="48"/>
      <c r="D32" s="30"/>
      <c r="E32" s="30"/>
      <c r="F32" s="30"/>
      <c r="G32" s="43"/>
      <c r="H32" s="126" t="str">
        <f t="shared" si="0"/>
        <v/>
      </c>
      <c r="I32" s="30"/>
      <c r="J32" s="30"/>
      <c r="K32" s="30"/>
      <c r="L32" s="43"/>
      <c r="M32" s="10"/>
      <c r="N32" s="4"/>
      <c r="O32" s="4"/>
      <c r="T32" t="str">
        <f>IF(LEN(B32)&lt;1,"",IF(COUNTIF($B$24:$B32,B32)=1,0,1))</f>
        <v/>
      </c>
      <c r="X32" s="79" t="s">
        <v>341</v>
      </c>
    </row>
    <row r="33" spans="1:24" x14ac:dyDescent="0.35">
      <c r="A33" s="145">
        <v>10</v>
      </c>
      <c r="B33" s="48"/>
      <c r="C33" s="48"/>
      <c r="D33" s="30"/>
      <c r="E33" s="30"/>
      <c r="F33" s="30"/>
      <c r="G33" s="43"/>
      <c r="H33" s="126" t="str">
        <f t="shared" si="0"/>
        <v/>
      </c>
      <c r="I33" s="30"/>
      <c r="J33" s="30"/>
      <c r="K33" s="30"/>
      <c r="L33" s="43"/>
      <c r="M33" s="10"/>
      <c r="N33" s="4"/>
      <c r="O33" s="4"/>
      <c r="T33" t="str">
        <f>IF(LEN(B33)&lt;1,"",IF(COUNTIF($B$24:$B33,B33)=1,0,1))</f>
        <v/>
      </c>
    </row>
    <row r="34" spans="1:24" x14ac:dyDescent="0.35">
      <c r="A34" s="145">
        <v>11</v>
      </c>
      <c r="B34" s="48"/>
      <c r="C34" s="30"/>
      <c r="D34" s="30"/>
      <c r="E34" s="30"/>
      <c r="F34" s="30"/>
      <c r="G34" s="43"/>
      <c r="H34" s="126" t="str">
        <f t="shared" si="0"/>
        <v/>
      </c>
      <c r="I34" s="30"/>
      <c r="J34" s="30"/>
      <c r="K34" s="30"/>
      <c r="L34" s="43"/>
      <c r="M34" s="10"/>
      <c r="N34" s="4"/>
      <c r="O34" s="4"/>
      <c r="T34" t="str">
        <f>IF(LEN(B34)&lt;1,"",IF(COUNTIF($B$24:$B34,B34)=1,0,1))</f>
        <v/>
      </c>
      <c r="X34" s="82" t="s">
        <v>344</v>
      </c>
    </row>
    <row r="35" spans="1:24" x14ac:dyDescent="0.35">
      <c r="A35" s="145">
        <v>12</v>
      </c>
      <c r="B35" s="48"/>
      <c r="C35" s="30"/>
      <c r="D35" s="30"/>
      <c r="E35" s="30"/>
      <c r="F35" s="30"/>
      <c r="G35" s="43"/>
      <c r="H35" s="126" t="str">
        <f t="shared" si="0"/>
        <v/>
      </c>
      <c r="I35" s="30"/>
      <c r="J35" s="30"/>
      <c r="K35" s="30"/>
      <c r="L35" s="43"/>
      <c r="M35" s="10"/>
      <c r="N35" s="4"/>
      <c r="O35" s="4"/>
      <c r="T35" t="str">
        <f>IF(LEN(B35)&lt;1,"",IF(COUNTIF($B$24:$B35,B35)=1,0,1))</f>
        <v/>
      </c>
      <c r="X35" s="79" t="s">
        <v>533</v>
      </c>
    </row>
    <row r="36" spans="1:24" x14ac:dyDescent="0.35">
      <c r="A36" s="145">
        <v>13</v>
      </c>
      <c r="B36" s="48"/>
      <c r="C36" s="30"/>
      <c r="D36" s="30"/>
      <c r="E36" s="30"/>
      <c r="F36" s="30"/>
      <c r="G36" s="43"/>
      <c r="H36" s="126" t="str">
        <f t="shared" si="0"/>
        <v/>
      </c>
      <c r="I36" s="30"/>
      <c r="J36" s="30"/>
      <c r="K36" s="30"/>
      <c r="L36" s="43"/>
      <c r="M36" s="10"/>
      <c r="N36" s="4"/>
      <c r="O36" s="4"/>
      <c r="T36" t="str">
        <f>IF(LEN(B36)&lt;1,"",IF(COUNTIF($B$24:$B36,B36)=1,0,1))</f>
        <v/>
      </c>
    </row>
    <row r="37" spans="1:24" x14ac:dyDescent="0.35">
      <c r="A37" s="145">
        <v>14</v>
      </c>
      <c r="B37" s="48"/>
      <c r="C37" s="30"/>
      <c r="D37" s="30"/>
      <c r="E37" s="30"/>
      <c r="F37" s="30"/>
      <c r="G37" s="43"/>
      <c r="H37" s="126" t="str">
        <f t="shared" si="0"/>
        <v/>
      </c>
      <c r="I37" s="30"/>
      <c r="J37" s="30"/>
      <c r="K37" s="30"/>
      <c r="L37" s="43"/>
      <c r="M37" s="10"/>
      <c r="N37" s="4"/>
      <c r="O37" s="4"/>
      <c r="T37" t="str">
        <f>IF(LEN(B37)&lt;1,"",IF(COUNTIF($B$24:$B37,B37)=1,0,1))</f>
        <v/>
      </c>
    </row>
    <row r="38" spans="1:24" x14ac:dyDescent="0.35">
      <c r="A38" s="145">
        <v>15</v>
      </c>
      <c r="B38" s="48"/>
      <c r="C38" s="30"/>
      <c r="D38" s="30"/>
      <c r="E38" s="30"/>
      <c r="F38" s="30"/>
      <c r="G38" s="43"/>
      <c r="H38" s="126" t="str">
        <f t="shared" si="0"/>
        <v/>
      </c>
      <c r="I38" s="30"/>
      <c r="J38" s="30"/>
      <c r="K38" s="30"/>
      <c r="L38" s="43"/>
      <c r="M38" s="10"/>
      <c r="N38" s="4"/>
      <c r="O38" s="4"/>
      <c r="T38" t="str">
        <f>IF(LEN(B38)&lt;1,"",IF(COUNTIF($B$24:$B38,B38)=1,0,1))</f>
        <v/>
      </c>
    </row>
    <row r="39" spans="1:24" x14ac:dyDescent="0.35">
      <c r="A39" s="145">
        <v>16</v>
      </c>
      <c r="B39" s="48"/>
      <c r="C39" s="30"/>
      <c r="D39" s="30"/>
      <c r="E39" s="30"/>
      <c r="F39" s="30"/>
      <c r="G39" s="43"/>
      <c r="H39" s="126" t="str">
        <f t="shared" si="0"/>
        <v/>
      </c>
      <c r="I39" s="30"/>
      <c r="J39" s="30"/>
      <c r="K39" s="30"/>
      <c r="L39" s="43"/>
      <c r="M39" s="10"/>
      <c r="N39" s="4"/>
      <c r="O39" s="4"/>
      <c r="T39" t="str">
        <f>IF(LEN(B39)&lt;1,"",IF(COUNTIF($B$24:$B39,B39)=1,0,1))</f>
        <v/>
      </c>
    </row>
    <row r="40" spans="1:24" x14ac:dyDescent="0.35">
      <c r="A40" s="145">
        <v>17</v>
      </c>
      <c r="B40" s="48"/>
      <c r="C40" s="30"/>
      <c r="D40" s="30"/>
      <c r="E40" s="30"/>
      <c r="F40" s="30"/>
      <c r="G40" s="43"/>
      <c r="H40" s="126" t="str">
        <f t="shared" si="0"/>
        <v/>
      </c>
      <c r="I40" s="30"/>
      <c r="J40" s="30"/>
      <c r="K40" s="30"/>
      <c r="L40" s="43"/>
      <c r="M40" s="10"/>
      <c r="N40" s="4"/>
      <c r="O40" s="4"/>
      <c r="T40" t="str">
        <f>IF(LEN(B40)&lt;1,"",IF(COUNTIF($B$24:$B40,B40)=1,0,1))</f>
        <v/>
      </c>
    </row>
    <row r="41" spans="1:24" x14ac:dyDescent="0.35">
      <c r="A41" s="145">
        <v>18</v>
      </c>
      <c r="B41" s="48"/>
      <c r="C41" s="30"/>
      <c r="D41" s="30"/>
      <c r="E41" s="30"/>
      <c r="F41" s="30"/>
      <c r="G41" s="43"/>
      <c r="H41" s="126" t="str">
        <f t="shared" si="0"/>
        <v/>
      </c>
      <c r="I41" s="30"/>
      <c r="J41" s="30"/>
      <c r="K41" s="30"/>
      <c r="L41" s="43"/>
      <c r="M41" s="10"/>
      <c r="N41" s="4"/>
      <c r="O41" s="4"/>
      <c r="T41" t="str">
        <f>IF(LEN(B41)&lt;1,"",IF(COUNTIF($B$24:$B41,B41)=1,0,1))</f>
        <v/>
      </c>
    </row>
    <row r="42" spans="1:24" x14ac:dyDescent="0.35">
      <c r="A42" s="145">
        <v>19</v>
      </c>
      <c r="B42" s="48"/>
      <c r="C42" s="30"/>
      <c r="D42" s="30"/>
      <c r="E42" s="30"/>
      <c r="F42" s="30"/>
      <c r="G42" s="43"/>
      <c r="H42" s="126" t="str">
        <f t="shared" si="0"/>
        <v/>
      </c>
      <c r="I42" s="30"/>
      <c r="J42" s="30"/>
      <c r="K42" s="30"/>
      <c r="L42" s="43"/>
      <c r="M42" s="10"/>
      <c r="N42" s="4"/>
      <c r="O42" s="4"/>
      <c r="T42" t="str">
        <f>IF(LEN(B42)&lt;1,"",IF(COUNTIF($B$24:$B42,B42)=1,0,1))</f>
        <v/>
      </c>
    </row>
    <row r="43" spans="1:24" x14ac:dyDescent="0.35">
      <c r="A43" s="145">
        <v>20</v>
      </c>
      <c r="B43" s="48"/>
      <c r="C43" s="30"/>
      <c r="D43" s="30"/>
      <c r="E43" s="30"/>
      <c r="F43" s="30"/>
      <c r="G43" s="43"/>
      <c r="H43" s="126" t="str">
        <f t="shared" si="0"/>
        <v/>
      </c>
      <c r="I43" s="30"/>
      <c r="J43" s="30"/>
      <c r="K43" s="30"/>
      <c r="L43" s="43"/>
      <c r="M43" s="10"/>
      <c r="N43" s="4"/>
      <c r="O43" s="4"/>
      <c r="T43" t="str">
        <f>IF(LEN(B43)&lt;1,"",IF(COUNTIF($B$24:$B43,B43)=1,0,1))</f>
        <v/>
      </c>
    </row>
    <row r="44" spans="1:24" x14ac:dyDescent="0.35">
      <c r="A44" s="145">
        <v>21</v>
      </c>
      <c r="B44" s="48"/>
      <c r="C44" s="30"/>
      <c r="D44" s="30"/>
      <c r="E44" s="30"/>
      <c r="F44" s="30"/>
      <c r="G44" s="43"/>
      <c r="H44" s="126" t="str">
        <f t="shared" si="0"/>
        <v/>
      </c>
      <c r="I44" s="30"/>
      <c r="J44" s="30"/>
      <c r="K44" s="30"/>
      <c r="L44" s="43"/>
      <c r="M44" s="10"/>
      <c r="N44" s="4"/>
      <c r="O44" s="4"/>
      <c r="T44" t="str">
        <f>IF(LEN(B44)&lt;1,"",IF(COUNTIF($B$24:$B44,B44)=1,0,1))</f>
        <v/>
      </c>
    </row>
    <row r="45" spans="1:24" x14ac:dyDescent="0.35">
      <c r="A45" s="145">
        <v>22</v>
      </c>
      <c r="B45" s="48"/>
      <c r="C45" s="30"/>
      <c r="D45" s="30"/>
      <c r="E45" s="30"/>
      <c r="F45" s="30"/>
      <c r="G45" s="43"/>
      <c r="H45" s="126" t="str">
        <f t="shared" si="0"/>
        <v/>
      </c>
      <c r="I45" s="30"/>
      <c r="J45" s="30"/>
      <c r="K45" s="30"/>
      <c r="L45" s="43"/>
      <c r="M45" s="10"/>
      <c r="N45" s="4"/>
      <c r="O45" s="4"/>
      <c r="T45" t="str">
        <f>IF(LEN(B45)&lt;1,"",IF(COUNTIF($B$24:$B45,B45)=1,0,1))</f>
        <v/>
      </c>
    </row>
    <row r="46" spans="1:24" x14ac:dyDescent="0.35">
      <c r="A46" s="145">
        <v>23</v>
      </c>
      <c r="B46" s="48"/>
      <c r="C46" s="30"/>
      <c r="D46" s="30"/>
      <c r="E46" s="30"/>
      <c r="F46" s="30"/>
      <c r="G46" s="43"/>
      <c r="H46" s="126" t="str">
        <f t="shared" si="0"/>
        <v/>
      </c>
      <c r="I46" s="30"/>
      <c r="J46" s="30"/>
      <c r="K46" s="30"/>
      <c r="L46" s="43"/>
      <c r="M46" s="10"/>
      <c r="N46" s="4"/>
      <c r="O46" s="4"/>
      <c r="T46" t="str">
        <f>IF(LEN(B46)&lt;1,"",IF(COUNTIF($B$24:$B46,B46)=1,0,1))</f>
        <v/>
      </c>
    </row>
    <row r="47" spans="1:24" x14ac:dyDescent="0.35">
      <c r="A47" s="145">
        <v>24</v>
      </c>
      <c r="B47" s="48"/>
      <c r="C47" s="30"/>
      <c r="D47" s="30"/>
      <c r="E47" s="30"/>
      <c r="F47" s="30"/>
      <c r="G47" s="43"/>
      <c r="H47" s="126" t="str">
        <f t="shared" si="0"/>
        <v/>
      </c>
      <c r="I47" s="30"/>
      <c r="J47" s="30"/>
      <c r="K47" s="30"/>
      <c r="L47" s="43"/>
      <c r="M47" s="10"/>
      <c r="N47" s="4"/>
      <c r="O47" s="4"/>
      <c r="T47" t="str">
        <f>IF(LEN(B47)&lt;1,"",IF(COUNTIF($B$24:$B47,B47)=1,0,1))</f>
        <v/>
      </c>
    </row>
    <row r="48" spans="1:24" x14ac:dyDescent="0.35">
      <c r="A48" s="145">
        <v>25</v>
      </c>
      <c r="B48" s="48"/>
      <c r="C48" s="30"/>
      <c r="D48" s="30"/>
      <c r="E48" s="30"/>
      <c r="F48" s="30"/>
      <c r="G48" s="43"/>
      <c r="H48" s="126" t="str">
        <f t="shared" si="0"/>
        <v/>
      </c>
      <c r="I48" s="30"/>
      <c r="J48" s="30"/>
      <c r="K48" s="30"/>
      <c r="L48" s="43"/>
      <c r="M48" s="10"/>
      <c r="N48" s="4"/>
      <c r="O48" s="4"/>
      <c r="T48" t="str">
        <f>IF(LEN(B48)&lt;1,"",IF(COUNTIF($B$24:$B48,B48)=1,0,1))</f>
        <v/>
      </c>
    </row>
    <row r="49" spans="1:20" x14ac:dyDescent="0.35">
      <c r="A49" s="145">
        <v>26</v>
      </c>
      <c r="B49" s="48"/>
      <c r="C49" s="30"/>
      <c r="D49" s="30"/>
      <c r="E49" s="30"/>
      <c r="F49" s="30"/>
      <c r="G49" s="43"/>
      <c r="H49" s="126" t="str">
        <f t="shared" si="0"/>
        <v/>
      </c>
      <c r="I49" s="30"/>
      <c r="J49" s="30"/>
      <c r="K49" s="30"/>
      <c r="L49" s="43"/>
      <c r="M49" s="10"/>
      <c r="N49" s="4"/>
      <c r="O49" s="4"/>
      <c r="T49" t="str">
        <f>IF(LEN(B49)&lt;1,"",IF(COUNTIF($B$24:$B49,B49)=1,0,1))</f>
        <v/>
      </c>
    </row>
    <row r="50" spans="1:20" x14ac:dyDescent="0.35">
      <c r="A50" s="145">
        <v>27</v>
      </c>
      <c r="B50" s="48"/>
      <c r="C50" s="30"/>
      <c r="D50" s="30"/>
      <c r="E50" s="30"/>
      <c r="F50" s="30"/>
      <c r="G50" s="43"/>
      <c r="H50" s="126" t="str">
        <f t="shared" si="0"/>
        <v/>
      </c>
      <c r="I50" s="30"/>
      <c r="J50" s="30"/>
      <c r="K50" s="30"/>
      <c r="L50" s="43"/>
      <c r="M50" s="10"/>
      <c r="N50" s="4"/>
      <c r="O50" s="4"/>
      <c r="T50" t="str">
        <f>IF(LEN(B50)&lt;1,"",IF(COUNTIF($B$24:$B50,B50)=1,0,1))</f>
        <v/>
      </c>
    </row>
    <row r="51" spans="1:20" x14ac:dyDescent="0.35">
      <c r="A51" s="145">
        <v>28</v>
      </c>
      <c r="B51" s="48"/>
      <c r="C51" s="30"/>
      <c r="D51" s="30"/>
      <c r="E51" s="30"/>
      <c r="F51" s="30"/>
      <c r="G51" s="43"/>
      <c r="H51" s="126" t="str">
        <f t="shared" si="0"/>
        <v/>
      </c>
      <c r="I51" s="30"/>
      <c r="J51" s="30"/>
      <c r="K51" s="30"/>
      <c r="L51" s="43"/>
      <c r="M51" s="10"/>
      <c r="N51" s="4"/>
      <c r="O51" s="4"/>
      <c r="T51" t="str">
        <f>IF(LEN(B51)&lt;1,"",IF(COUNTIF($B$24:$B51,B51)=1,0,1))</f>
        <v/>
      </c>
    </row>
    <row r="52" spans="1:20" x14ac:dyDescent="0.35">
      <c r="A52" s="145">
        <v>29</v>
      </c>
      <c r="B52" s="48"/>
      <c r="C52" s="30"/>
      <c r="D52" s="30"/>
      <c r="E52" s="30"/>
      <c r="F52" s="30"/>
      <c r="G52" s="43"/>
      <c r="H52" s="126" t="str">
        <f t="shared" si="0"/>
        <v/>
      </c>
      <c r="I52" s="30"/>
      <c r="J52" s="30"/>
      <c r="K52" s="30"/>
      <c r="L52" s="43"/>
      <c r="M52" s="10"/>
      <c r="N52" s="4"/>
      <c r="O52" s="4"/>
      <c r="T52" t="str">
        <f>IF(LEN(B52)&lt;1,"",IF(COUNTIF($B$24:$B52,B52)=1,0,1))</f>
        <v/>
      </c>
    </row>
    <row r="53" spans="1:20" x14ac:dyDescent="0.35">
      <c r="A53" s="145">
        <v>30</v>
      </c>
      <c r="B53" s="48"/>
      <c r="C53" s="30"/>
      <c r="D53" s="30"/>
      <c r="E53" s="30"/>
      <c r="F53" s="30"/>
      <c r="G53" s="43"/>
      <c r="H53" s="126" t="str">
        <f t="shared" si="0"/>
        <v/>
      </c>
      <c r="I53" s="30"/>
      <c r="J53" s="30"/>
      <c r="K53" s="30"/>
      <c r="L53" s="43"/>
      <c r="M53" s="10"/>
      <c r="N53" s="4"/>
      <c r="O53" s="4"/>
      <c r="T53" t="str">
        <f>IF(LEN(B53)&lt;1,"",IF(COUNTIF($B$24:$B53,B53)=1,0,1))</f>
        <v/>
      </c>
    </row>
    <row r="54" spans="1:20" x14ac:dyDescent="0.35">
      <c r="A54" s="145">
        <v>31</v>
      </c>
      <c r="B54" s="48"/>
      <c r="C54" s="30"/>
      <c r="D54" s="30"/>
      <c r="E54" s="30"/>
      <c r="F54" s="30"/>
      <c r="G54" s="43"/>
      <c r="H54" s="126" t="str">
        <f t="shared" si="0"/>
        <v/>
      </c>
      <c r="I54" s="30"/>
      <c r="J54" s="30"/>
      <c r="K54" s="30"/>
      <c r="L54" s="43"/>
      <c r="M54" s="10"/>
      <c r="N54" s="4"/>
      <c r="O54" s="4"/>
      <c r="T54" t="str">
        <f>IF(LEN(B54)&lt;1,"",IF(COUNTIF($B$24:$B54,B54)=1,0,1))</f>
        <v/>
      </c>
    </row>
    <row r="55" spans="1:20" x14ac:dyDescent="0.35">
      <c r="A55" s="145">
        <v>32</v>
      </c>
      <c r="B55" s="48"/>
      <c r="C55" s="30"/>
      <c r="D55" s="30"/>
      <c r="E55" s="30"/>
      <c r="F55" s="30"/>
      <c r="G55" s="43"/>
      <c r="H55" s="126" t="str">
        <f t="shared" si="0"/>
        <v/>
      </c>
      <c r="I55" s="30"/>
      <c r="J55" s="30"/>
      <c r="K55" s="30"/>
      <c r="L55" s="43"/>
      <c r="M55" s="10"/>
      <c r="N55" s="4"/>
      <c r="O55" s="4"/>
      <c r="T55" t="str">
        <f>IF(LEN(B55)&lt;1,"",IF(COUNTIF($B$24:$B55,B55)=1,0,1))</f>
        <v/>
      </c>
    </row>
    <row r="56" spans="1:20" x14ac:dyDescent="0.35">
      <c r="A56" s="145">
        <v>33</v>
      </c>
      <c r="B56" s="48"/>
      <c r="C56" s="30"/>
      <c r="D56" s="30"/>
      <c r="E56" s="30"/>
      <c r="F56" s="30"/>
      <c r="G56" s="43"/>
      <c r="H56" s="126" t="str">
        <f t="shared" si="0"/>
        <v/>
      </c>
      <c r="I56" s="30"/>
      <c r="J56" s="30"/>
      <c r="K56" s="30"/>
      <c r="L56" s="43"/>
      <c r="M56" s="10"/>
      <c r="N56" s="4"/>
      <c r="O56" s="4"/>
      <c r="T56" t="str">
        <f>IF(LEN(B56)&lt;1,"",IF(COUNTIF($B$24:$B56,B56)=1,0,1))</f>
        <v/>
      </c>
    </row>
    <row r="57" spans="1:20" x14ac:dyDescent="0.35">
      <c r="A57" s="145">
        <v>34</v>
      </c>
      <c r="B57" s="48"/>
      <c r="C57" s="30"/>
      <c r="D57" s="30"/>
      <c r="E57" s="30"/>
      <c r="F57" s="30"/>
      <c r="G57" s="43"/>
      <c r="H57" s="126" t="str">
        <f t="shared" si="0"/>
        <v/>
      </c>
      <c r="I57" s="30"/>
      <c r="J57" s="30"/>
      <c r="K57" s="30"/>
      <c r="L57" s="43"/>
      <c r="M57" s="10"/>
      <c r="N57" s="4"/>
      <c r="O57" s="4"/>
      <c r="T57" t="str">
        <f>IF(LEN(B57)&lt;1,"",IF(COUNTIF($B$24:$B57,B57)=1,0,1))</f>
        <v/>
      </c>
    </row>
    <row r="58" spans="1:20" x14ac:dyDescent="0.35">
      <c r="A58" s="145">
        <v>35</v>
      </c>
      <c r="B58" s="48"/>
      <c r="C58" s="30"/>
      <c r="D58" s="30"/>
      <c r="E58" s="30"/>
      <c r="F58" s="30"/>
      <c r="G58" s="43"/>
      <c r="H58" s="126" t="str">
        <f t="shared" si="0"/>
        <v/>
      </c>
      <c r="I58" s="30"/>
      <c r="J58" s="30"/>
      <c r="K58" s="30"/>
      <c r="L58" s="43"/>
      <c r="M58" s="10"/>
      <c r="N58" s="4"/>
      <c r="O58" s="4"/>
      <c r="T58" t="str">
        <f>IF(LEN(B58)&lt;1,"",IF(COUNTIF($B$24:$B58,B58)=1,0,1))</f>
        <v/>
      </c>
    </row>
    <row r="59" spans="1:20" x14ac:dyDescent="0.35">
      <c r="A59" s="145">
        <v>36</v>
      </c>
      <c r="B59" s="48"/>
      <c r="C59" s="30"/>
      <c r="D59" s="30"/>
      <c r="E59" s="30"/>
      <c r="F59" s="30"/>
      <c r="G59" s="43"/>
      <c r="H59" s="126" t="str">
        <f t="shared" si="0"/>
        <v/>
      </c>
      <c r="I59" s="30"/>
      <c r="J59" s="30"/>
      <c r="K59" s="30"/>
      <c r="L59" s="43"/>
      <c r="M59" s="10"/>
      <c r="N59" s="4"/>
      <c r="O59" s="4"/>
      <c r="T59" t="str">
        <f>IF(LEN(B59)&lt;1,"",IF(COUNTIF($B$24:$B59,B59)=1,0,1))</f>
        <v/>
      </c>
    </row>
    <row r="60" spans="1:20" x14ac:dyDescent="0.35">
      <c r="A60" s="145">
        <v>37</v>
      </c>
      <c r="B60" s="48"/>
      <c r="C60" s="30"/>
      <c r="D60" s="30"/>
      <c r="E60" s="30"/>
      <c r="F60" s="30"/>
      <c r="G60" s="43"/>
      <c r="H60" s="126" t="str">
        <f t="shared" si="0"/>
        <v/>
      </c>
      <c r="I60" s="30"/>
      <c r="J60" s="30"/>
      <c r="K60" s="30"/>
      <c r="L60" s="43"/>
      <c r="M60" s="10"/>
      <c r="N60" s="4"/>
      <c r="O60" s="4"/>
      <c r="T60" t="str">
        <f>IF(LEN(B60)&lt;1,"",IF(COUNTIF($B$24:$B60,B60)=1,0,1))</f>
        <v/>
      </c>
    </row>
    <row r="61" spans="1:20" x14ac:dyDescent="0.35">
      <c r="A61" s="145">
        <v>38</v>
      </c>
      <c r="B61" s="48"/>
      <c r="C61" s="30"/>
      <c r="D61" s="30"/>
      <c r="E61" s="30"/>
      <c r="F61" s="30"/>
      <c r="G61" s="43"/>
      <c r="H61" s="126" t="str">
        <f t="shared" si="0"/>
        <v/>
      </c>
      <c r="I61" s="30"/>
      <c r="J61" s="30"/>
      <c r="K61" s="30"/>
      <c r="L61" s="43"/>
      <c r="M61" s="10"/>
      <c r="N61" s="4"/>
      <c r="O61" s="4"/>
      <c r="T61" t="str">
        <f>IF(LEN(B61)&lt;1,"",IF(COUNTIF($B$24:$B61,B61)=1,0,1))</f>
        <v/>
      </c>
    </row>
    <row r="62" spans="1:20" x14ac:dyDescent="0.35">
      <c r="A62" s="145">
        <v>39</v>
      </c>
      <c r="B62" s="48"/>
      <c r="C62" s="30"/>
      <c r="D62" s="30"/>
      <c r="E62" s="30"/>
      <c r="F62" s="30"/>
      <c r="G62" s="43"/>
      <c r="H62" s="126" t="str">
        <f t="shared" si="0"/>
        <v/>
      </c>
      <c r="I62" s="30"/>
      <c r="J62" s="30"/>
      <c r="K62" s="30"/>
      <c r="L62" s="43"/>
      <c r="M62" s="10"/>
      <c r="N62" s="4"/>
      <c r="O62" s="4"/>
      <c r="T62" t="str">
        <f>IF(LEN(B62)&lt;1,"",IF(COUNTIF($B$24:$B62,B62)=1,0,1))</f>
        <v/>
      </c>
    </row>
    <row r="63" spans="1:20" x14ac:dyDescent="0.35">
      <c r="A63" s="145">
        <v>40</v>
      </c>
      <c r="B63" s="48"/>
      <c r="C63" s="30"/>
      <c r="D63" s="30"/>
      <c r="E63" s="30"/>
      <c r="F63" s="30"/>
      <c r="G63" s="43"/>
      <c r="H63" s="126" t="str">
        <f t="shared" si="0"/>
        <v/>
      </c>
      <c r="I63" s="30"/>
      <c r="J63" s="30"/>
      <c r="K63" s="30"/>
      <c r="L63" s="43"/>
      <c r="M63" s="10"/>
      <c r="N63" s="4"/>
      <c r="O63" s="4"/>
      <c r="T63" t="str">
        <f>IF(LEN(B63)&lt;1,"",IF(COUNTIF($B$24:$B63,B63)=1,0,1))</f>
        <v/>
      </c>
    </row>
    <row r="64" spans="1:20" x14ac:dyDescent="0.35">
      <c r="B64" s="4"/>
      <c r="C64" s="31"/>
      <c r="D64" s="31"/>
      <c r="E64" s="4"/>
      <c r="F64" s="38"/>
      <c r="G64" s="4"/>
      <c r="H64" s="4"/>
      <c r="I64" s="4"/>
      <c r="K64" s="4"/>
      <c r="L64" s="4"/>
      <c r="M64" s="4"/>
      <c r="N64" s="4"/>
      <c r="O64" s="4"/>
    </row>
    <row r="65" spans="1:17" ht="15" customHeight="1" x14ac:dyDescent="0.35">
      <c r="B65" s="4"/>
      <c r="C65" s="31"/>
      <c r="D65" s="31"/>
      <c r="E65" s="4"/>
      <c r="F65" s="38"/>
      <c r="G65" s="4"/>
      <c r="H65" s="4"/>
      <c r="I65" s="4"/>
      <c r="K65" s="4"/>
      <c r="L65" s="4"/>
      <c r="M65" s="4"/>
      <c r="N65" s="4"/>
      <c r="O65" s="4"/>
    </row>
    <row r="66" spans="1:17" ht="18" x14ac:dyDescent="0.4">
      <c r="B66" s="46" t="s">
        <v>333</v>
      </c>
      <c r="F66" s="38"/>
      <c r="G66" s="4"/>
      <c r="H66" s="4"/>
      <c r="I66" s="4"/>
      <c r="J66" s="4"/>
      <c r="K66" s="4"/>
      <c r="L66" s="4"/>
      <c r="M66" s="4"/>
      <c r="N66" s="4"/>
      <c r="O66" s="4"/>
    </row>
    <row r="67" spans="1:17" ht="29.25" customHeight="1" x14ac:dyDescent="0.35">
      <c r="B67" s="151" t="s">
        <v>1222</v>
      </c>
      <c r="C67" s="151"/>
      <c r="D67" s="151"/>
      <c r="E67" s="151"/>
      <c r="F67" s="38"/>
      <c r="G67" s="4"/>
      <c r="H67" s="4"/>
      <c r="I67" s="4"/>
      <c r="K67" s="4"/>
      <c r="L67" s="4"/>
      <c r="M67" s="4"/>
      <c r="N67" s="4"/>
      <c r="O67" s="4"/>
    </row>
    <row r="68" spans="1:17" ht="62.25" customHeight="1" x14ac:dyDescent="0.35">
      <c r="B68" s="148" t="str">
        <f ca="1">IF(ISERROR(X29),"",IF(X29&gt;0,$X$32,""))</f>
        <v/>
      </c>
      <c r="H68" s="4"/>
      <c r="I68" s="4"/>
      <c r="K68" s="4"/>
      <c r="L68" s="4"/>
      <c r="M68" s="4"/>
      <c r="N68" s="4"/>
      <c r="O68" s="4"/>
    </row>
    <row r="69" spans="1:17" ht="15" customHeight="1" x14ac:dyDescent="0.35">
      <c r="B69" s="184" t="s">
        <v>335</v>
      </c>
      <c r="C69" s="184" t="s">
        <v>1191</v>
      </c>
      <c r="D69" s="184"/>
      <c r="E69" s="85" t="s">
        <v>114</v>
      </c>
      <c r="F69" s="88" t="s">
        <v>59</v>
      </c>
      <c r="G69" s="88" t="s">
        <v>3</v>
      </c>
      <c r="H69" s="129" t="s">
        <v>1157</v>
      </c>
      <c r="I69" s="209" t="s">
        <v>1190</v>
      </c>
      <c r="J69" s="196" t="s">
        <v>1224</v>
      </c>
      <c r="K69" s="196" t="s">
        <v>1225</v>
      </c>
      <c r="L69" s="196" t="s">
        <v>320</v>
      </c>
      <c r="M69" s="196" t="s">
        <v>321</v>
      </c>
      <c r="N69" s="196" t="s">
        <v>315</v>
      </c>
      <c r="O69" s="196" t="s">
        <v>322</v>
      </c>
      <c r="P69" s="196" t="s">
        <v>323</v>
      </c>
      <c r="Q69" s="196" t="s">
        <v>318</v>
      </c>
    </row>
    <row r="70" spans="1:17" ht="135" customHeight="1" x14ac:dyDescent="0.35">
      <c r="B70" s="208"/>
      <c r="C70" s="211" t="s">
        <v>1223</v>
      </c>
      <c r="D70" s="212"/>
      <c r="E70" s="213"/>
      <c r="F70" s="185" t="s">
        <v>1465</v>
      </c>
      <c r="G70" s="186"/>
      <c r="H70" s="187"/>
      <c r="I70" s="209"/>
      <c r="J70" s="197"/>
      <c r="K70" s="197"/>
      <c r="L70" s="197"/>
      <c r="M70" s="197"/>
      <c r="N70" s="197"/>
      <c r="O70" s="197"/>
      <c r="P70" s="197"/>
      <c r="Q70" s="197"/>
    </row>
    <row r="71" spans="1:17" x14ac:dyDescent="0.35">
      <c r="A71" s="145">
        <v>1</v>
      </c>
      <c r="B71" s="48"/>
      <c r="C71" s="50"/>
      <c r="D71" s="92"/>
      <c r="E71" s="116" t="str">
        <f>IFERROR(IF(C71="Search Extended List",INDEX(CASRN,MATCH(D71,FGHG_List_Long,0)),INDEX(CASRN,MATCH(C71:C142,FGHG_List_Long,0))),"")</f>
        <v/>
      </c>
      <c r="F71" s="90"/>
      <c r="G71" s="90"/>
      <c r="H71" s="90"/>
      <c r="I71" s="90"/>
      <c r="J71" s="50"/>
      <c r="K71" s="86"/>
      <c r="L71" s="71"/>
      <c r="M71" s="92"/>
      <c r="N71" s="92"/>
      <c r="O71" s="90"/>
      <c r="P71" s="92"/>
      <c r="Q71" s="138"/>
    </row>
    <row r="72" spans="1:17" x14ac:dyDescent="0.35">
      <c r="A72" s="145">
        <v>2</v>
      </c>
      <c r="B72" s="48"/>
      <c r="C72" s="50"/>
      <c r="D72" s="92"/>
      <c r="E72" s="116" t="str">
        <f>IFERROR(IF(C72="Search Extended List",INDEX(CASRN,MATCH(D72,FGHG_List_Long,0)),INDEX(CASRN,MATCH(C72:C143,FGHG_List_Long,0))),"")</f>
        <v/>
      </c>
      <c r="F72" s="91"/>
      <c r="G72" s="91"/>
      <c r="H72" s="91"/>
      <c r="I72" s="91"/>
      <c r="J72" s="50"/>
      <c r="K72" s="33"/>
      <c r="L72" s="10"/>
      <c r="M72" s="92"/>
      <c r="N72" s="92"/>
      <c r="O72" s="90"/>
      <c r="P72" s="94"/>
      <c r="Q72" s="95"/>
    </row>
    <row r="73" spans="1:17" x14ac:dyDescent="0.35">
      <c r="A73" s="145">
        <v>3</v>
      </c>
      <c r="B73" s="48"/>
      <c r="C73" s="50"/>
      <c r="D73" s="92"/>
      <c r="E73" s="116" t="str">
        <f t="shared" ref="E73:E104" si="1">IFERROR(IF(C73="Search Extended List",INDEX(CASRN,MATCH(D73,FGHG_List_Long,0)),INDEX(CASRN,MATCH(C73:C142,FGHG_List_Long,0))),"")</f>
        <v/>
      </c>
      <c r="F73" s="91"/>
      <c r="G73" s="91"/>
      <c r="H73" s="91"/>
      <c r="I73" s="91"/>
      <c r="J73" s="50"/>
      <c r="K73" s="33"/>
      <c r="L73" s="10"/>
      <c r="M73" s="92"/>
      <c r="N73" s="92"/>
      <c r="O73" s="90"/>
      <c r="P73" s="94"/>
      <c r="Q73" s="95"/>
    </row>
    <row r="74" spans="1:17" x14ac:dyDescent="0.35">
      <c r="A74" s="145">
        <v>4</v>
      </c>
      <c r="B74" s="48"/>
      <c r="C74" s="50"/>
      <c r="D74" s="92"/>
      <c r="E74" s="116" t="str">
        <f t="shared" si="1"/>
        <v/>
      </c>
      <c r="F74" s="91"/>
      <c r="G74" s="91"/>
      <c r="H74" s="91"/>
      <c r="I74" s="91"/>
      <c r="J74" s="50"/>
      <c r="K74" s="33"/>
      <c r="L74" s="10"/>
      <c r="M74" s="92"/>
      <c r="N74" s="92"/>
      <c r="O74" s="90"/>
      <c r="P74" s="94"/>
      <c r="Q74" s="95"/>
    </row>
    <row r="75" spans="1:17" x14ac:dyDescent="0.35">
      <c r="A75" s="145">
        <v>5</v>
      </c>
      <c r="B75" s="48"/>
      <c r="C75" s="50"/>
      <c r="D75" s="92"/>
      <c r="E75" s="116" t="str">
        <f t="shared" si="1"/>
        <v/>
      </c>
      <c r="F75" s="91"/>
      <c r="G75" s="91"/>
      <c r="H75" s="91"/>
      <c r="I75" s="91"/>
      <c r="J75" s="50"/>
      <c r="K75" s="33"/>
      <c r="L75" s="10"/>
      <c r="M75" s="92"/>
      <c r="N75" s="92"/>
      <c r="O75" s="90"/>
      <c r="P75" s="94"/>
      <c r="Q75" s="95"/>
    </row>
    <row r="76" spans="1:17" x14ac:dyDescent="0.35">
      <c r="A76" s="145">
        <v>6</v>
      </c>
      <c r="B76" s="48"/>
      <c r="C76" s="50"/>
      <c r="D76" s="92"/>
      <c r="E76" s="116" t="str">
        <f t="shared" si="1"/>
        <v/>
      </c>
      <c r="F76" s="91"/>
      <c r="G76" s="91"/>
      <c r="H76" s="91"/>
      <c r="I76" s="91"/>
      <c r="J76" s="50"/>
      <c r="K76" s="33"/>
      <c r="L76" s="10"/>
      <c r="M76" s="92"/>
      <c r="N76" s="92"/>
      <c r="O76" s="90"/>
      <c r="P76" s="94"/>
      <c r="Q76" s="95"/>
    </row>
    <row r="77" spans="1:17" x14ac:dyDescent="0.35">
      <c r="A77" s="145">
        <v>7</v>
      </c>
      <c r="B77" s="48"/>
      <c r="C77" s="50"/>
      <c r="D77" s="92"/>
      <c r="E77" s="116" t="str">
        <f t="shared" si="1"/>
        <v/>
      </c>
      <c r="F77" s="91"/>
      <c r="G77" s="91"/>
      <c r="H77" s="91"/>
      <c r="I77" s="91"/>
      <c r="J77" s="50"/>
      <c r="K77" s="33"/>
      <c r="L77" s="10"/>
      <c r="M77" s="92"/>
      <c r="N77" s="92"/>
      <c r="O77" s="90"/>
      <c r="P77" s="94"/>
      <c r="Q77" s="95"/>
    </row>
    <row r="78" spans="1:17" x14ac:dyDescent="0.35">
      <c r="A78" s="145">
        <v>8</v>
      </c>
      <c r="B78" s="48"/>
      <c r="C78" s="50"/>
      <c r="D78" s="92"/>
      <c r="E78" s="116" t="str">
        <f t="shared" si="1"/>
        <v/>
      </c>
      <c r="F78" s="91"/>
      <c r="G78" s="91"/>
      <c r="H78" s="91"/>
      <c r="I78" s="91"/>
      <c r="J78" s="50"/>
      <c r="K78" s="33"/>
      <c r="L78" s="10"/>
      <c r="M78" s="92"/>
      <c r="N78" s="92"/>
      <c r="O78" s="90"/>
      <c r="P78" s="94"/>
      <c r="Q78" s="95"/>
    </row>
    <row r="79" spans="1:17" x14ac:dyDescent="0.35">
      <c r="A79" s="145">
        <v>9</v>
      </c>
      <c r="B79" s="48"/>
      <c r="C79" s="50"/>
      <c r="D79" s="92"/>
      <c r="E79" s="116" t="str">
        <f t="shared" si="1"/>
        <v/>
      </c>
      <c r="F79" s="91"/>
      <c r="G79" s="91"/>
      <c r="H79" s="91"/>
      <c r="I79" s="91"/>
      <c r="J79" s="50"/>
      <c r="K79" s="33"/>
      <c r="L79" s="10"/>
      <c r="M79" s="92"/>
      <c r="N79" s="92"/>
      <c r="O79" s="90"/>
      <c r="P79" s="94"/>
      <c r="Q79" s="95"/>
    </row>
    <row r="80" spans="1:17" x14ac:dyDescent="0.35">
      <c r="A80" s="145">
        <v>10</v>
      </c>
      <c r="B80" s="48"/>
      <c r="C80" s="50"/>
      <c r="D80" s="92"/>
      <c r="E80" s="116" t="str">
        <f t="shared" si="1"/>
        <v/>
      </c>
      <c r="F80" s="91"/>
      <c r="G80" s="91"/>
      <c r="H80" s="91"/>
      <c r="I80" s="91"/>
      <c r="J80" s="50"/>
      <c r="K80" s="33"/>
      <c r="L80" s="10"/>
      <c r="M80" s="92"/>
      <c r="N80" s="92"/>
      <c r="O80" s="90"/>
      <c r="P80" s="94"/>
      <c r="Q80" s="95"/>
    </row>
    <row r="81" spans="1:17" x14ac:dyDescent="0.35">
      <c r="A81" s="145">
        <v>11</v>
      </c>
      <c r="B81" s="48"/>
      <c r="C81" s="50"/>
      <c r="D81" s="92"/>
      <c r="E81" s="116" t="str">
        <f t="shared" si="1"/>
        <v/>
      </c>
      <c r="F81" s="91"/>
      <c r="G81" s="91"/>
      <c r="H81" s="91"/>
      <c r="I81" s="91"/>
      <c r="J81" s="50"/>
      <c r="K81" s="33"/>
      <c r="L81" s="10"/>
      <c r="M81" s="92"/>
      <c r="N81" s="92"/>
      <c r="O81" s="90"/>
      <c r="P81" s="94"/>
      <c r="Q81" s="95"/>
    </row>
    <row r="82" spans="1:17" x14ac:dyDescent="0.35">
      <c r="A82" s="145">
        <v>12</v>
      </c>
      <c r="B82" s="48"/>
      <c r="C82" s="50"/>
      <c r="D82" s="92"/>
      <c r="E82" s="116" t="str">
        <f t="shared" si="1"/>
        <v/>
      </c>
      <c r="F82" s="91"/>
      <c r="G82" s="91"/>
      <c r="H82" s="91"/>
      <c r="I82" s="91"/>
      <c r="J82" s="50"/>
      <c r="K82" s="33"/>
      <c r="L82" s="10"/>
      <c r="M82" s="92"/>
      <c r="N82" s="92"/>
      <c r="O82" s="90"/>
      <c r="P82" s="94"/>
      <c r="Q82" s="95"/>
    </row>
    <row r="83" spans="1:17" x14ac:dyDescent="0.35">
      <c r="A83" s="145">
        <v>13</v>
      </c>
      <c r="B83" s="48"/>
      <c r="C83" s="50"/>
      <c r="D83" s="92"/>
      <c r="E83" s="116" t="str">
        <f t="shared" si="1"/>
        <v/>
      </c>
      <c r="F83" s="91"/>
      <c r="G83" s="91"/>
      <c r="H83" s="91"/>
      <c r="I83" s="91"/>
      <c r="J83" s="50"/>
      <c r="K83" s="33"/>
      <c r="L83" s="10"/>
      <c r="M83" s="92"/>
      <c r="N83" s="92"/>
      <c r="O83" s="90"/>
      <c r="P83" s="94"/>
      <c r="Q83" s="95"/>
    </row>
    <row r="84" spans="1:17" x14ac:dyDescent="0.35">
      <c r="A84" s="145">
        <v>14</v>
      </c>
      <c r="B84" s="48"/>
      <c r="C84" s="50"/>
      <c r="D84" s="92"/>
      <c r="E84" s="116" t="str">
        <f t="shared" si="1"/>
        <v/>
      </c>
      <c r="F84" s="91"/>
      <c r="G84" s="91"/>
      <c r="H84" s="91"/>
      <c r="I84" s="91"/>
      <c r="J84" s="50"/>
      <c r="K84" s="33"/>
      <c r="L84" s="10"/>
      <c r="M84" s="92"/>
      <c r="N84" s="92"/>
      <c r="O84" s="90"/>
      <c r="P84" s="94"/>
      <c r="Q84" s="95"/>
    </row>
    <row r="85" spans="1:17" x14ac:dyDescent="0.35">
      <c r="A85" s="145">
        <v>15</v>
      </c>
      <c r="B85" s="48"/>
      <c r="C85" s="50"/>
      <c r="D85" s="92"/>
      <c r="E85" s="116" t="str">
        <f t="shared" si="1"/>
        <v/>
      </c>
      <c r="F85" s="91"/>
      <c r="G85" s="91"/>
      <c r="H85" s="91"/>
      <c r="I85" s="91"/>
      <c r="J85" s="50"/>
      <c r="K85" s="33"/>
      <c r="L85" s="10"/>
      <c r="M85" s="92"/>
      <c r="N85" s="92"/>
      <c r="O85" s="90"/>
      <c r="P85" s="94"/>
      <c r="Q85" s="95"/>
    </row>
    <row r="86" spans="1:17" x14ac:dyDescent="0.35">
      <c r="A86" s="145">
        <v>16</v>
      </c>
      <c r="B86" s="48"/>
      <c r="C86" s="50"/>
      <c r="D86" s="92"/>
      <c r="E86" s="116" t="str">
        <f t="shared" si="1"/>
        <v/>
      </c>
      <c r="F86" s="91"/>
      <c r="G86" s="91"/>
      <c r="H86" s="91"/>
      <c r="I86" s="91"/>
      <c r="J86" s="50"/>
      <c r="K86" s="33"/>
      <c r="L86" s="10"/>
      <c r="M86" s="92"/>
      <c r="N86" s="92"/>
      <c r="O86" s="90"/>
      <c r="P86" s="94"/>
      <c r="Q86" s="95"/>
    </row>
    <row r="87" spans="1:17" x14ac:dyDescent="0.35">
      <c r="A87" s="145">
        <v>17</v>
      </c>
      <c r="B87" s="48"/>
      <c r="C87" s="50"/>
      <c r="D87" s="92"/>
      <c r="E87" s="116" t="str">
        <f t="shared" si="1"/>
        <v/>
      </c>
      <c r="F87" s="91"/>
      <c r="G87" s="91"/>
      <c r="H87" s="91"/>
      <c r="I87" s="91"/>
      <c r="J87" s="50"/>
      <c r="K87" s="33"/>
      <c r="L87" s="10"/>
      <c r="M87" s="92"/>
      <c r="N87" s="92"/>
      <c r="O87" s="90"/>
      <c r="P87" s="94"/>
      <c r="Q87" s="95"/>
    </row>
    <row r="88" spans="1:17" x14ac:dyDescent="0.35">
      <c r="A88" s="145">
        <v>18</v>
      </c>
      <c r="B88" s="48"/>
      <c r="C88" s="50"/>
      <c r="D88" s="92"/>
      <c r="E88" s="116" t="str">
        <f t="shared" si="1"/>
        <v/>
      </c>
      <c r="F88" s="91"/>
      <c r="G88" s="91"/>
      <c r="H88" s="91"/>
      <c r="I88" s="91"/>
      <c r="J88" s="50"/>
      <c r="K88" s="33"/>
      <c r="L88" s="10"/>
      <c r="M88" s="92"/>
      <c r="N88" s="92"/>
      <c r="O88" s="90"/>
      <c r="P88" s="94"/>
      <c r="Q88" s="95"/>
    </row>
    <row r="89" spans="1:17" x14ac:dyDescent="0.35">
      <c r="A89" s="145">
        <v>19</v>
      </c>
      <c r="B89" s="48"/>
      <c r="C89" s="50"/>
      <c r="D89" s="92"/>
      <c r="E89" s="116" t="str">
        <f t="shared" si="1"/>
        <v/>
      </c>
      <c r="F89" s="91"/>
      <c r="G89" s="91"/>
      <c r="H89" s="91"/>
      <c r="I89" s="91"/>
      <c r="J89" s="50"/>
      <c r="K89" s="33"/>
      <c r="L89" s="10"/>
      <c r="M89" s="92"/>
      <c r="N89" s="92"/>
      <c r="O89" s="90"/>
      <c r="P89" s="94"/>
      <c r="Q89" s="95"/>
    </row>
    <row r="90" spans="1:17" x14ac:dyDescent="0.35">
      <c r="A90" s="145">
        <v>20</v>
      </c>
      <c r="B90" s="48"/>
      <c r="C90" s="50"/>
      <c r="D90" s="92"/>
      <c r="E90" s="116" t="str">
        <f t="shared" si="1"/>
        <v/>
      </c>
      <c r="F90" s="91"/>
      <c r="G90" s="91"/>
      <c r="H90" s="91"/>
      <c r="I90" s="91"/>
      <c r="J90" s="50"/>
      <c r="K90" s="33"/>
      <c r="L90" s="10"/>
      <c r="M90" s="92"/>
      <c r="N90" s="92"/>
      <c r="O90" s="90"/>
      <c r="P90" s="94"/>
      <c r="Q90" s="95"/>
    </row>
    <row r="91" spans="1:17" x14ac:dyDescent="0.35">
      <c r="A91" s="145">
        <v>21</v>
      </c>
      <c r="B91" s="48"/>
      <c r="C91" s="50"/>
      <c r="D91" s="92"/>
      <c r="E91" s="116" t="str">
        <f t="shared" si="1"/>
        <v/>
      </c>
      <c r="F91" s="91"/>
      <c r="G91" s="91"/>
      <c r="H91" s="91"/>
      <c r="I91" s="91"/>
      <c r="J91" s="50"/>
      <c r="K91" s="33"/>
      <c r="L91" s="10"/>
      <c r="M91" s="92"/>
      <c r="N91" s="92"/>
      <c r="O91" s="90"/>
      <c r="P91" s="94"/>
      <c r="Q91" s="95"/>
    </row>
    <row r="92" spans="1:17" x14ac:dyDescent="0.35">
      <c r="A92" s="145">
        <v>22</v>
      </c>
      <c r="B92" s="48"/>
      <c r="C92" s="50"/>
      <c r="D92" s="92"/>
      <c r="E92" s="116" t="str">
        <f t="shared" si="1"/>
        <v/>
      </c>
      <c r="F92" s="91"/>
      <c r="G92" s="91"/>
      <c r="H92" s="91"/>
      <c r="I92" s="91"/>
      <c r="J92" s="50"/>
      <c r="K92" s="33"/>
      <c r="L92" s="10"/>
      <c r="M92" s="92"/>
      <c r="N92" s="92"/>
      <c r="O92" s="90"/>
      <c r="P92" s="94"/>
      <c r="Q92" s="95"/>
    </row>
    <row r="93" spans="1:17" x14ac:dyDescent="0.35">
      <c r="A93" s="145">
        <v>23</v>
      </c>
      <c r="B93" s="48"/>
      <c r="C93" s="50"/>
      <c r="D93" s="92"/>
      <c r="E93" s="116" t="str">
        <f t="shared" si="1"/>
        <v/>
      </c>
      <c r="F93" s="91"/>
      <c r="G93" s="91"/>
      <c r="H93" s="91"/>
      <c r="I93" s="91"/>
      <c r="J93" s="50"/>
      <c r="K93" s="33"/>
      <c r="L93" s="10"/>
      <c r="M93" s="92"/>
      <c r="N93" s="92"/>
      <c r="O93" s="90"/>
      <c r="P93" s="94"/>
      <c r="Q93" s="95"/>
    </row>
    <row r="94" spans="1:17" x14ac:dyDescent="0.35">
      <c r="A94" s="145">
        <v>24</v>
      </c>
      <c r="B94" s="48"/>
      <c r="C94" s="50"/>
      <c r="D94" s="92"/>
      <c r="E94" s="116" t="str">
        <f t="shared" si="1"/>
        <v/>
      </c>
      <c r="F94" s="91"/>
      <c r="G94" s="91"/>
      <c r="H94" s="91"/>
      <c r="I94" s="91"/>
      <c r="J94" s="50"/>
      <c r="K94" s="33"/>
      <c r="L94" s="10"/>
      <c r="M94" s="92"/>
      <c r="N94" s="92"/>
      <c r="O94" s="90"/>
      <c r="P94" s="94"/>
      <c r="Q94" s="95"/>
    </row>
    <row r="95" spans="1:17" x14ac:dyDescent="0.35">
      <c r="A95" s="145">
        <v>25</v>
      </c>
      <c r="B95" s="48"/>
      <c r="C95" s="50"/>
      <c r="D95" s="92"/>
      <c r="E95" s="116" t="str">
        <f t="shared" si="1"/>
        <v/>
      </c>
      <c r="F95" s="91"/>
      <c r="G95" s="91"/>
      <c r="H95" s="91"/>
      <c r="I95" s="91"/>
      <c r="J95" s="50"/>
      <c r="K95" s="33"/>
      <c r="L95" s="10"/>
      <c r="M95" s="92"/>
      <c r="N95" s="92"/>
      <c r="O95" s="90"/>
      <c r="P95" s="94"/>
      <c r="Q95" s="95"/>
    </row>
    <row r="96" spans="1:17" x14ac:dyDescent="0.35">
      <c r="A96" s="145">
        <v>26</v>
      </c>
      <c r="B96" s="48"/>
      <c r="C96" s="50"/>
      <c r="D96" s="92"/>
      <c r="E96" s="116" t="str">
        <f t="shared" si="1"/>
        <v/>
      </c>
      <c r="F96" s="91"/>
      <c r="G96" s="91"/>
      <c r="H96" s="91"/>
      <c r="I96" s="91"/>
      <c r="J96" s="50"/>
      <c r="K96" s="33"/>
      <c r="L96" s="10"/>
      <c r="M96" s="92"/>
      <c r="N96" s="92"/>
      <c r="O96" s="90"/>
      <c r="P96" s="94"/>
      <c r="Q96" s="95"/>
    </row>
    <row r="97" spans="1:17" x14ac:dyDescent="0.35">
      <c r="A97" s="145">
        <v>27</v>
      </c>
      <c r="B97" s="48"/>
      <c r="C97" s="50"/>
      <c r="D97" s="92"/>
      <c r="E97" s="116" t="str">
        <f t="shared" si="1"/>
        <v/>
      </c>
      <c r="F97" s="91"/>
      <c r="G97" s="91"/>
      <c r="H97" s="91"/>
      <c r="I97" s="91"/>
      <c r="J97" s="50"/>
      <c r="K97" s="33"/>
      <c r="L97" s="10"/>
      <c r="M97" s="92"/>
      <c r="N97" s="92"/>
      <c r="O97" s="90"/>
      <c r="P97" s="94"/>
      <c r="Q97" s="95"/>
    </row>
    <row r="98" spans="1:17" x14ac:dyDescent="0.35">
      <c r="A98" s="145">
        <v>28</v>
      </c>
      <c r="B98" s="48"/>
      <c r="C98" s="50"/>
      <c r="D98" s="92"/>
      <c r="E98" s="116" t="str">
        <f t="shared" si="1"/>
        <v/>
      </c>
      <c r="F98" s="91"/>
      <c r="G98" s="91"/>
      <c r="H98" s="91"/>
      <c r="I98" s="91"/>
      <c r="J98" s="50"/>
      <c r="K98" s="33"/>
      <c r="L98" s="10"/>
      <c r="M98" s="92"/>
      <c r="N98" s="92"/>
      <c r="O98" s="90"/>
      <c r="P98" s="94"/>
      <c r="Q98" s="95"/>
    </row>
    <row r="99" spans="1:17" x14ac:dyDescent="0.35">
      <c r="A99" s="145">
        <v>29</v>
      </c>
      <c r="B99" s="48"/>
      <c r="C99" s="50"/>
      <c r="D99" s="92"/>
      <c r="E99" s="116" t="str">
        <f t="shared" si="1"/>
        <v/>
      </c>
      <c r="F99" s="91"/>
      <c r="G99" s="91"/>
      <c r="H99" s="91"/>
      <c r="I99" s="91"/>
      <c r="J99" s="50"/>
      <c r="K99" s="33"/>
      <c r="L99" s="10"/>
      <c r="M99" s="92"/>
      <c r="N99" s="92"/>
      <c r="O99" s="90"/>
      <c r="P99" s="94"/>
      <c r="Q99" s="95"/>
    </row>
    <row r="100" spans="1:17" x14ac:dyDescent="0.35">
      <c r="A100" s="145">
        <v>30</v>
      </c>
      <c r="B100" s="48"/>
      <c r="C100" s="50"/>
      <c r="D100" s="92"/>
      <c r="E100" s="116" t="str">
        <f t="shared" si="1"/>
        <v/>
      </c>
      <c r="F100" s="91"/>
      <c r="G100" s="91"/>
      <c r="H100" s="91"/>
      <c r="I100" s="91"/>
      <c r="J100" s="50"/>
      <c r="K100" s="33"/>
      <c r="L100" s="10"/>
      <c r="M100" s="92"/>
      <c r="N100" s="92"/>
      <c r="O100" s="90"/>
      <c r="P100" s="94"/>
      <c r="Q100" s="95"/>
    </row>
    <row r="101" spans="1:17" x14ac:dyDescent="0.35">
      <c r="A101" s="145">
        <v>31</v>
      </c>
      <c r="B101" s="48"/>
      <c r="C101" s="50"/>
      <c r="D101" s="92"/>
      <c r="E101" s="116" t="str">
        <f t="shared" si="1"/>
        <v/>
      </c>
      <c r="F101" s="91"/>
      <c r="G101" s="91"/>
      <c r="H101" s="91"/>
      <c r="I101" s="91"/>
      <c r="J101" s="50"/>
      <c r="K101" s="33"/>
      <c r="L101" s="10"/>
      <c r="M101" s="92"/>
      <c r="N101" s="92"/>
      <c r="O101" s="90"/>
      <c r="P101" s="94"/>
      <c r="Q101" s="95"/>
    </row>
    <row r="102" spans="1:17" x14ac:dyDescent="0.35">
      <c r="A102" s="145">
        <v>32</v>
      </c>
      <c r="B102" s="48"/>
      <c r="C102" s="50"/>
      <c r="D102" s="92"/>
      <c r="E102" s="116" t="str">
        <f t="shared" si="1"/>
        <v/>
      </c>
      <c r="F102" s="91"/>
      <c r="G102" s="91"/>
      <c r="H102" s="91"/>
      <c r="I102" s="91"/>
      <c r="J102" s="50"/>
      <c r="K102" s="33"/>
      <c r="L102" s="10"/>
      <c r="M102" s="92"/>
      <c r="N102" s="92"/>
      <c r="O102" s="90"/>
      <c r="P102" s="94"/>
      <c r="Q102" s="95"/>
    </row>
    <row r="103" spans="1:17" x14ac:dyDescent="0.35">
      <c r="A103" s="145">
        <v>33</v>
      </c>
      <c r="B103" s="48"/>
      <c r="C103" s="50"/>
      <c r="D103" s="92"/>
      <c r="E103" s="116" t="str">
        <f t="shared" si="1"/>
        <v/>
      </c>
      <c r="F103" s="91"/>
      <c r="G103" s="91"/>
      <c r="H103" s="91"/>
      <c r="I103" s="91"/>
      <c r="J103" s="50"/>
      <c r="K103" s="33"/>
      <c r="L103" s="10"/>
      <c r="M103" s="92"/>
      <c r="N103" s="92"/>
      <c r="O103" s="90"/>
      <c r="P103" s="94"/>
      <c r="Q103" s="95"/>
    </row>
    <row r="104" spans="1:17" x14ac:dyDescent="0.35">
      <c r="A104" s="145">
        <v>34</v>
      </c>
      <c r="B104" s="48"/>
      <c r="C104" s="50"/>
      <c r="D104" s="92"/>
      <c r="E104" s="116" t="str">
        <f t="shared" si="1"/>
        <v/>
      </c>
      <c r="F104" s="91"/>
      <c r="G104" s="91"/>
      <c r="H104" s="91"/>
      <c r="I104" s="91"/>
      <c r="J104" s="50"/>
      <c r="K104" s="33"/>
      <c r="L104" s="10"/>
      <c r="M104" s="92"/>
      <c r="N104" s="92"/>
      <c r="O104" s="90"/>
      <c r="P104" s="94"/>
      <c r="Q104" s="95"/>
    </row>
    <row r="105" spans="1:17" x14ac:dyDescent="0.35">
      <c r="A105" s="145">
        <v>35</v>
      </c>
      <c r="B105" s="48"/>
      <c r="C105" s="50"/>
      <c r="D105" s="92"/>
      <c r="E105" s="116" t="str">
        <f t="shared" ref="E105:E136" si="2">IFERROR(IF(C105="Search Extended List",INDEX(CASRN,MATCH(D105,FGHG_List_Long,0)),INDEX(CASRN,MATCH(C105:C174,FGHG_List_Long,0))),"")</f>
        <v/>
      </c>
      <c r="F105" s="91"/>
      <c r="G105" s="91"/>
      <c r="H105" s="91"/>
      <c r="I105" s="91"/>
      <c r="J105" s="50"/>
      <c r="K105" s="33"/>
      <c r="L105" s="10"/>
      <c r="M105" s="92"/>
      <c r="N105" s="92"/>
      <c r="O105" s="90"/>
      <c r="P105" s="94"/>
      <c r="Q105" s="95"/>
    </row>
    <row r="106" spans="1:17" x14ac:dyDescent="0.35">
      <c r="A106" s="145">
        <v>36</v>
      </c>
      <c r="B106" s="48"/>
      <c r="C106" s="50"/>
      <c r="D106" s="92"/>
      <c r="E106" s="116" t="str">
        <f t="shared" si="2"/>
        <v/>
      </c>
      <c r="F106" s="91"/>
      <c r="G106" s="91"/>
      <c r="H106" s="91"/>
      <c r="I106" s="91"/>
      <c r="J106" s="50"/>
      <c r="K106" s="33"/>
      <c r="L106" s="10"/>
      <c r="M106" s="92"/>
      <c r="N106" s="92"/>
      <c r="O106" s="90"/>
      <c r="P106" s="94"/>
      <c r="Q106" s="95"/>
    </row>
    <row r="107" spans="1:17" x14ac:dyDescent="0.35">
      <c r="A107" s="145">
        <v>37</v>
      </c>
      <c r="B107" s="48"/>
      <c r="C107" s="50"/>
      <c r="D107" s="92"/>
      <c r="E107" s="116" t="str">
        <f t="shared" si="2"/>
        <v/>
      </c>
      <c r="F107" s="91"/>
      <c r="G107" s="91"/>
      <c r="H107" s="91"/>
      <c r="I107" s="91"/>
      <c r="J107" s="50"/>
      <c r="K107" s="33"/>
      <c r="L107" s="10"/>
      <c r="M107" s="92"/>
      <c r="N107" s="92"/>
      <c r="O107" s="90"/>
      <c r="P107" s="94"/>
      <c r="Q107" s="95"/>
    </row>
    <row r="108" spans="1:17" x14ac:dyDescent="0.35">
      <c r="A108" s="145">
        <v>38</v>
      </c>
      <c r="B108" s="48"/>
      <c r="C108" s="50"/>
      <c r="D108" s="92"/>
      <c r="E108" s="116" t="str">
        <f t="shared" si="2"/>
        <v/>
      </c>
      <c r="F108" s="91"/>
      <c r="G108" s="91"/>
      <c r="H108" s="91"/>
      <c r="I108" s="91"/>
      <c r="J108" s="50"/>
      <c r="K108" s="33"/>
      <c r="L108" s="10"/>
      <c r="M108" s="92"/>
      <c r="N108" s="92"/>
      <c r="O108" s="90"/>
      <c r="P108" s="94"/>
      <c r="Q108" s="95"/>
    </row>
    <row r="109" spans="1:17" x14ac:dyDescent="0.35">
      <c r="A109" s="145">
        <v>39</v>
      </c>
      <c r="B109" s="48"/>
      <c r="C109" s="50"/>
      <c r="D109" s="92"/>
      <c r="E109" s="116" t="str">
        <f t="shared" si="2"/>
        <v/>
      </c>
      <c r="F109" s="91"/>
      <c r="G109" s="91"/>
      <c r="H109" s="91"/>
      <c r="I109" s="91"/>
      <c r="J109" s="50"/>
      <c r="K109" s="33"/>
      <c r="L109" s="10"/>
      <c r="M109" s="92"/>
      <c r="N109" s="92"/>
      <c r="O109" s="90"/>
      <c r="P109" s="94"/>
      <c r="Q109" s="95"/>
    </row>
    <row r="110" spans="1:17" x14ac:dyDescent="0.35">
      <c r="A110" s="145">
        <v>40</v>
      </c>
      <c r="B110" s="48"/>
      <c r="C110" s="50"/>
      <c r="D110" s="92"/>
      <c r="E110" s="116" t="str">
        <f t="shared" si="2"/>
        <v/>
      </c>
      <c r="F110" s="91"/>
      <c r="G110" s="91"/>
      <c r="H110" s="91"/>
      <c r="I110" s="91"/>
      <c r="J110" s="50"/>
      <c r="K110" s="33"/>
      <c r="L110" s="10"/>
      <c r="M110" s="92"/>
      <c r="N110" s="92"/>
      <c r="O110" s="90"/>
      <c r="P110" s="94"/>
      <c r="Q110" s="95"/>
    </row>
    <row r="111" spans="1:17" x14ac:dyDescent="0.35">
      <c r="A111" s="145">
        <v>41</v>
      </c>
      <c r="B111" s="48"/>
      <c r="C111" s="50"/>
      <c r="D111" s="92"/>
      <c r="E111" s="116" t="str">
        <f t="shared" si="2"/>
        <v/>
      </c>
      <c r="F111" s="91"/>
      <c r="G111" s="91"/>
      <c r="H111" s="91"/>
      <c r="I111" s="91"/>
      <c r="J111" s="50"/>
      <c r="K111" s="33"/>
      <c r="L111" s="10"/>
      <c r="M111" s="92"/>
      <c r="N111" s="92"/>
      <c r="O111" s="90"/>
      <c r="P111" s="94"/>
      <c r="Q111" s="95"/>
    </row>
    <row r="112" spans="1:17" x14ac:dyDescent="0.35">
      <c r="A112" s="145">
        <v>42</v>
      </c>
      <c r="B112" s="48"/>
      <c r="C112" s="50"/>
      <c r="D112" s="92"/>
      <c r="E112" s="116" t="str">
        <f t="shared" si="2"/>
        <v/>
      </c>
      <c r="F112" s="91"/>
      <c r="G112" s="91"/>
      <c r="H112" s="91"/>
      <c r="I112" s="91"/>
      <c r="J112" s="50"/>
      <c r="K112" s="33"/>
      <c r="L112" s="10"/>
      <c r="M112" s="92"/>
      <c r="N112" s="92"/>
      <c r="O112" s="90"/>
      <c r="P112" s="94"/>
      <c r="Q112" s="95"/>
    </row>
    <row r="113" spans="1:17" x14ac:dyDescent="0.35">
      <c r="A113" s="145">
        <v>43</v>
      </c>
      <c r="B113" s="48"/>
      <c r="C113" s="50"/>
      <c r="D113" s="92"/>
      <c r="E113" s="116" t="str">
        <f t="shared" si="2"/>
        <v/>
      </c>
      <c r="F113" s="91"/>
      <c r="G113" s="91"/>
      <c r="H113" s="91"/>
      <c r="I113" s="91"/>
      <c r="J113" s="50"/>
      <c r="K113" s="33"/>
      <c r="L113" s="10"/>
      <c r="M113" s="92"/>
      <c r="N113" s="92"/>
      <c r="O113" s="90"/>
      <c r="P113" s="94"/>
      <c r="Q113" s="95"/>
    </row>
    <row r="114" spans="1:17" x14ac:dyDescent="0.35">
      <c r="A114" s="145">
        <v>44</v>
      </c>
      <c r="B114" s="48"/>
      <c r="C114" s="50"/>
      <c r="D114" s="92"/>
      <c r="E114" s="116" t="str">
        <f t="shared" si="2"/>
        <v/>
      </c>
      <c r="F114" s="91"/>
      <c r="G114" s="91"/>
      <c r="H114" s="91"/>
      <c r="I114" s="91"/>
      <c r="J114" s="50"/>
      <c r="K114" s="33"/>
      <c r="L114" s="10"/>
      <c r="M114" s="92"/>
      <c r="N114" s="92"/>
      <c r="O114" s="90"/>
      <c r="P114" s="94"/>
      <c r="Q114" s="95"/>
    </row>
    <row r="115" spans="1:17" x14ac:dyDescent="0.35">
      <c r="A115" s="145">
        <v>45</v>
      </c>
      <c r="B115" s="48"/>
      <c r="C115" s="50"/>
      <c r="D115" s="92"/>
      <c r="E115" s="116" t="str">
        <f t="shared" si="2"/>
        <v/>
      </c>
      <c r="F115" s="91"/>
      <c r="G115" s="91"/>
      <c r="H115" s="91"/>
      <c r="I115" s="91"/>
      <c r="J115" s="50"/>
      <c r="K115" s="33"/>
      <c r="L115" s="10"/>
      <c r="M115" s="92"/>
      <c r="N115" s="92"/>
      <c r="O115" s="90"/>
      <c r="P115" s="94"/>
      <c r="Q115" s="95"/>
    </row>
    <row r="116" spans="1:17" x14ac:dyDescent="0.35">
      <c r="A116" s="145">
        <v>46</v>
      </c>
      <c r="B116" s="48"/>
      <c r="C116" s="50"/>
      <c r="D116" s="92"/>
      <c r="E116" s="116" t="str">
        <f t="shared" si="2"/>
        <v/>
      </c>
      <c r="F116" s="91"/>
      <c r="G116" s="91"/>
      <c r="H116" s="91"/>
      <c r="I116" s="91"/>
      <c r="J116" s="50"/>
      <c r="K116" s="33"/>
      <c r="L116" s="10"/>
      <c r="M116" s="92"/>
      <c r="N116" s="92"/>
      <c r="O116" s="90"/>
      <c r="P116" s="94"/>
      <c r="Q116" s="95"/>
    </row>
    <row r="117" spans="1:17" x14ac:dyDescent="0.35">
      <c r="A117" s="145">
        <v>47</v>
      </c>
      <c r="B117" s="48"/>
      <c r="C117" s="50"/>
      <c r="D117" s="92"/>
      <c r="E117" s="116" t="str">
        <f t="shared" si="2"/>
        <v/>
      </c>
      <c r="F117" s="91"/>
      <c r="G117" s="91"/>
      <c r="H117" s="91"/>
      <c r="I117" s="91"/>
      <c r="J117" s="50"/>
      <c r="K117" s="33"/>
      <c r="L117" s="10"/>
      <c r="M117" s="92"/>
      <c r="N117" s="92"/>
      <c r="O117" s="90"/>
      <c r="P117" s="94"/>
      <c r="Q117" s="95"/>
    </row>
    <row r="118" spans="1:17" x14ac:dyDescent="0.35">
      <c r="A118" s="145">
        <v>48</v>
      </c>
      <c r="B118" s="48"/>
      <c r="C118" s="50"/>
      <c r="D118" s="92"/>
      <c r="E118" s="116" t="str">
        <f t="shared" si="2"/>
        <v/>
      </c>
      <c r="F118" s="91"/>
      <c r="G118" s="91"/>
      <c r="H118" s="91"/>
      <c r="I118" s="91"/>
      <c r="J118" s="50"/>
      <c r="K118" s="33"/>
      <c r="L118" s="10"/>
      <c r="M118" s="92"/>
      <c r="N118" s="92"/>
      <c r="O118" s="90"/>
      <c r="P118" s="94"/>
      <c r="Q118" s="95"/>
    </row>
    <row r="119" spans="1:17" x14ac:dyDescent="0.35">
      <c r="A119" s="145">
        <v>49</v>
      </c>
      <c r="B119" s="48"/>
      <c r="C119" s="50"/>
      <c r="D119" s="92"/>
      <c r="E119" s="116" t="str">
        <f t="shared" si="2"/>
        <v/>
      </c>
      <c r="F119" s="91"/>
      <c r="G119" s="91"/>
      <c r="H119" s="91"/>
      <c r="I119" s="91"/>
      <c r="J119" s="50"/>
      <c r="K119" s="33"/>
      <c r="L119" s="10"/>
      <c r="M119" s="92"/>
      <c r="N119" s="92"/>
      <c r="O119" s="90"/>
      <c r="P119" s="94"/>
      <c r="Q119" s="95"/>
    </row>
    <row r="120" spans="1:17" x14ac:dyDescent="0.35">
      <c r="A120" s="145">
        <v>50</v>
      </c>
      <c r="B120" s="48"/>
      <c r="C120" s="50"/>
      <c r="D120" s="92"/>
      <c r="E120" s="116" t="str">
        <f t="shared" si="2"/>
        <v/>
      </c>
      <c r="F120" s="91"/>
      <c r="G120" s="91"/>
      <c r="H120" s="91"/>
      <c r="I120" s="91"/>
      <c r="J120" s="50"/>
      <c r="K120" s="33"/>
      <c r="L120" s="10"/>
      <c r="M120" s="92"/>
      <c r="N120" s="92"/>
      <c r="O120" s="90"/>
      <c r="P120" s="94"/>
      <c r="Q120" s="95"/>
    </row>
    <row r="121" spans="1:17" x14ac:dyDescent="0.35">
      <c r="A121" s="145">
        <v>51</v>
      </c>
      <c r="B121" s="48"/>
      <c r="C121" s="50"/>
      <c r="D121" s="92"/>
      <c r="E121" s="116" t="str">
        <f t="shared" si="2"/>
        <v/>
      </c>
      <c r="F121" s="91"/>
      <c r="G121" s="91"/>
      <c r="H121" s="91"/>
      <c r="I121" s="91"/>
      <c r="J121" s="50"/>
      <c r="K121" s="33"/>
      <c r="L121" s="10"/>
      <c r="M121" s="92"/>
      <c r="N121" s="92"/>
      <c r="O121" s="90"/>
      <c r="P121" s="94"/>
      <c r="Q121" s="95"/>
    </row>
    <row r="122" spans="1:17" x14ac:dyDescent="0.35">
      <c r="A122" s="145">
        <v>52</v>
      </c>
      <c r="B122" s="48"/>
      <c r="C122" s="50"/>
      <c r="D122" s="92"/>
      <c r="E122" s="116" t="str">
        <f t="shared" si="2"/>
        <v/>
      </c>
      <c r="F122" s="91"/>
      <c r="G122" s="91"/>
      <c r="H122" s="91"/>
      <c r="I122" s="91"/>
      <c r="J122" s="50"/>
      <c r="K122" s="33"/>
      <c r="L122" s="10"/>
      <c r="M122" s="92"/>
      <c r="N122" s="92"/>
      <c r="O122" s="90"/>
      <c r="P122" s="94"/>
      <c r="Q122" s="95"/>
    </row>
    <row r="123" spans="1:17" x14ac:dyDescent="0.35">
      <c r="A123" s="145">
        <v>53</v>
      </c>
      <c r="B123" s="48"/>
      <c r="C123" s="50"/>
      <c r="D123" s="92"/>
      <c r="E123" s="116" t="str">
        <f t="shared" si="2"/>
        <v/>
      </c>
      <c r="F123" s="91"/>
      <c r="G123" s="91"/>
      <c r="H123" s="91"/>
      <c r="I123" s="91"/>
      <c r="J123" s="50"/>
      <c r="K123" s="33"/>
      <c r="L123" s="10"/>
      <c r="M123" s="92"/>
      <c r="N123" s="92"/>
      <c r="O123" s="90"/>
      <c r="P123" s="94"/>
      <c r="Q123" s="95"/>
    </row>
    <row r="124" spans="1:17" x14ac:dyDescent="0.35">
      <c r="A124" s="145">
        <v>54</v>
      </c>
      <c r="B124" s="48"/>
      <c r="C124" s="50"/>
      <c r="D124" s="92"/>
      <c r="E124" s="116" t="str">
        <f t="shared" si="2"/>
        <v/>
      </c>
      <c r="F124" s="91"/>
      <c r="G124" s="91"/>
      <c r="H124" s="91"/>
      <c r="I124" s="91"/>
      <c r="J124" s="50"/>
      <c r="K124" s="33"/>
      <c r="L124" s="10"/>
      <c r="M124" s="92"/>
      <c r="N124" s="92"/>
      <c r="O124" s="90"/>
      <c r="P124" s="94"/>
      <c r="Q124" s="95"/>
    </row>
    <row r="125" spans="1:17" x14ac:dyDescent="0.35">
      <c r="A125" s="145">
        <v>55</v>
      </c>
      <c r="B125" s="48"/>
      <c r="C125" s="50"/>
      <c r="D125" s="92"/>
      <c r="E125" s="116" t="str">
        <f t="shared" si="2"/>
        <v/>
      </c>
      <c r="F125" s="91"/>
      <c r="G125" s="91"/>
      <c r="H125" s="91"/>
      <c r="I125" s="91"/>
      <c r="J125" s="50"/>
      <c r="K125" s="33"/>
      <c r="L125" s="10"/>
      <c r="M125" s="92"/>
      <c r="N125" s="92"/>
      <c r="O125" s="90"/>
      <c r="P125" s="94"/>
      <c r="Q125" s="95"/>
    </row>
    <row r="126" spans="1:17" x14ac:dyDescent="0.35">
      <c r="A126" s="145">
        <v>56</v>
      </c>
      <c r="B126" s="48"/>
      <c r="C126" s="50"/>
      <c r="D126" s="92"/>
      <c r="E126" s="116" t="str">
        <f t="shared" si="2"/>
        <v/>
      </c>
      <c r="F126" s="91"/>
      <c r="G126" s="91"/>
      <c r="H126" s="91"/>
      <c r="I126" s="91"/>
      <c r="J126" s="50"/>
      <c r="K126" s="33"/>
      <c r="L126" s="10"/>
      <c r="M126" s="92"/>
      <c r="N126" s="92"/>
      <c r="O126" s="90"/>
      <c r="P126" s="94"/>
      <c r="Q126" s="95"/>
    </row>
    <row r="127" spans="1:17" x14ac:dyDescent="0.35">
      <c r="A127" s="145">
        <v>57</v>
      </c>
      <c r="B127" s="48"/>
      <c r="C127" s="50"/>
      <c r="D127" s="92"/>
      <c r="E127" s="116" t="str">
        <f t="shared" si="2"/>
        <v/>
      </c>
      <c r="F127" s="91"/>
      <c r="G127" s="91"/>
      <c r="H127" s="91"/>
      <c r="I127" s="91"/>
      <c r="J127" s="50"/>
      <c r="K127" s="33"/>
      <c r="L127" s="10"/>
      <c r="M127" s="92"/>
      <c r="N127" s="92"/>
      <c r="O127" s="90"/>
      <c r="P127" s="94"/>
      <c r="Q127" s="95"/>
    </row>
    <row r="128" spans="1:17" x14ac:dyDescent="0.35">
      <c r="A128" s="145">
        <v>58</v>
      </c>
      <c r="B128" s="48"/>
      <c r="C128" s="50"/>
      <c r="D128" s="92"/>
      <c r="E128" s="116" t="str">
        <f t="shared" si="2"/>
        <v/>
      </c>
      <c r="F128" s="91"/>
      <c r="G128" s="91"/>
      <c r="H128" s="91"/>
      <c r="I128" s="91"/>
      <c r="J128" s="50"/>
      <c r="K128" s="33"/>
      <c r="L128" s="10"/>
      <c r="M128" s="92"/>
      <c r="N128" s="92"/>
      <c r="O128" s="90"/>
      <c r="P128" s="94"/>
      <c r="Q128" s="95"/>
    </row>
    <row r="129" spans="1:17" x14ac:dyDescent="0.35">
      <c r="A129" s="145">
        <v>59</v>
      </c>
      <c r="B129" s="48"/>
      <c r="C129" s="50"/>
      <c r="D129" s="92"/>
      <c r="E129" s="116" t="str">
        <f t="shared" si="2"/>
        <v/>
      </c>
      <c r="F129" s="91"/>
      <c r="G129" s="91"/>
      <c r="H129" s="91"/>
      <c r="I129" s="91"/>
      <c r="J129" s="50"/>
      <c r="K129" s="33"/>
      <c r="L129" s="10"/>
      <c r="M129" s="92"/>
      <c r="N129" s="92"/>
      <c r="O129" s="90"/>
      <c r="P129" s="94"/>
      <c r="Q129" s="95"/>
    </row>
    <row r="130" spans="1:17" x14ac:dyDescent="0.35">
      <c r="A130" s="145">
        <v>60</v>
      </c>
      <c r="B130" s="48"/>
      <c r="C130" s="50"/>
      <c r="D130" s="92"/>
      <c r="E130" s="116" t="str">
        <f t="shared" si="2"/>
        <v/>
      </c>
      <c r="F130" s="91"/>
      <c r="G130" s="91"/>
      <c r="H130" s="91"/>
      <c r="I130" s="91"/>
      <c r="J130" s="50"/>
      <c r="K130" s="33"/>
      <c r="L130" s="10"/>
      <c r="M130" s="92"/>
      <c r="N130" s="92"/>
      <c r="O130" s="90"/>
      <c r="P130" s="94"/>
      <c r="Q130" s="95"/>
    </row>
    <row r="131" spans="1:17" x14ac:dyDescent="0.35">
      <c r="A131" s="145">
        <v>61</v>
      </c>
      <c r="B131" s="48"/>
      <c r="C131" s="50"/>
      <c r="D131" s="92"/>
      <c r="E131" s="116" t="str">
        <f t="shared" si="2"/>
        <v/>
      </c>
      <c r="F131" s="91"/>
      <c r="G131" s="91"/>
      <c r="H131" s="91"/>
      <c r="I131" s="91"/>
      <c r="J131" s="50"/>
      <c r="K131" s="33"/>
      <c r="L131" s="10"/>
      <c r="M131" s="92"/>
      <c r="N131" s="92"/>
      <c r="O131" s="90"/>
      <c r="P131" s="94"/>
      <c r="Q131" s="95"/>
    </row>
    <row r="132" spans="1:17" x14ac:dyDescent="0.35">
      <c r="A132" s="145">
        <v>62</v>
      </c>
      <c r="B132" s="48"/>
      <c r="C132" s="50"/>
      <c r="D132" s="92"/>
      <c r="E132" s="116" t="str">
        <f t="shared" si="2"/>
        <v/>
      </c>
      <c r="F132" s="91"/>
      <c r="G132" s="91"/>
      <c r="H132" s="91"/>
      <c r="I132" s="91"/>
      <c r="J132" s="50"/>
      <c r="K132" s="33"/>
      <c r="L132" s="10"/>
      <c r="M132" s="92"/>
      <c r="N132" s="92"/>
      <c r="O132" s="90"/>
      <c r="P132" s="94"/>
      <c r="Q132" s="95"/>
    </row>
    <row r="133" spans="1:17" x14ac:dyDescent="0.35">
      <c r="A133" s="145">
        <v>63</v>
      </c>
      <c r="B133" s="48"/>
      <c r="C133" s="50"/>
      <c r="D133" s="92"/>
      <c r="E133" s="116" t="str">
        <f t="shared" si="2"/>
        <v/>
      </c>
      <c r="F133" s="91"/>
      <c r="G133" s="91"/>
      <c r="H133" s="91"/>
      <c r="I133" s="91"/>
      <c r="J133" s="50"/>
      <c r="K133" s="33"/>
      <c r="L133" s="10"/>
      <c r="M133" s="92"/>
      <c r="N133" s="92"/>
      <c r="O133" s="90"/>
      <c r="P133" s="94"/>
      <c r="Q133" s="95"/>
    </row>
    <row r="134" spans="1:17" x14ac:dyDescent="0.35">
      <c r="A134" s="145">
        <v>64</v>
      </c>
      <c r="B134" s="48"/>
      <c r="C134" s="50"/>
      <c r="D134" s="92"/>
      <c r="E134" s="116" t="str">
        <f t="shared" si="2"/>
        <v/>
      </c>
      <c r="F134" s="91"/>
      <c r="G134" s="91"/>
      <c r="H134" s="91"/>
      <c r="I134" s="91"/>
      <c r="J134" s="50"/>
      <c r="K134" s="33"/>
      <c r="L134" s="10"/>
      <c r="M134" s="92"/>
      <c r="N134" s="92"/>
      <c r="O134" s="90"/>
      <c r="P134" s="94"/>
      <c r="Q134" s="95"/>
    </row>
    <row r="135" spans="1:17" x14ac:dyDescent="0.35">
      <c r="A135" s="145">
        <v>65</v>
      </c>
      <c r="B135" s="48"/>
      <c r="C135" s="50"/>
      <c r="D135" s="92"/>
      <c r="E135" s="116" t="str">
        <f t="shared" si="2"/>
        <v/>
      </c>
      <c r="F135" s="91"/>
      <c r="G135" s="91"/>
      <c r="H135" s="91"/>
      <c r="I135" s="91"/>
      <c r="J135" s="50"/>
      <c r="K135" s="33"/>
      <c r="L135" s="10"/>
      <c r="M135" s="92"/>
      <c r="N135" s="92"/>
      <c r="O135" s="90"/>
      <c r="P135" s="94"/>
      <c r="Q135" s="95"/>
    </row>
    <row r="136" spans="1:17" x14ac:dyDescent="0.35">
      <c r="A136" s="145">
        <v>66</v>
      </c>
      <c r="B136" s="48"/>
      <c r="C136" s="50"/>
      <c r="D136" s="92"/>
      <c r="E136" s="116" t="str">
        <f t="shared" si="2"/>
        <v/>
      </c>
      <c r="F136" s="91"/>
      <c r="G136" s="91"/>
      <c r="H136" s="91"/>
      <c r="I136" s="91"/>
      <c r="J136" s="50"/>
      <c r="K136" s="33"/>
      <c r="L136" s="10"/>
      <c r="M136" s="92"/>
      <c r="N136" s="92"/>
      <c r="O136" s="90"/>
      <c r="P136" s="94"/>
      <c r="Q136" s="95"/>
    </row>
    <row r="137" spans="1:17" x14ac:dyDescent="0.35">
      <c r="A137" s="145">
        <v>67</v>
      </c>
      <c r="B137" s="48"/>
      <c r="C137" s="50"/>
      <c r="D137" s="92"/>
      <c r="E137" s="116" t="str">
        <f t="shared" ref="E137:E140" si="3">IFERROR(IF(C137="Search Extended List",INDEX(CASRN,MATCH(D137,FGHG_List_Long,0)),INDEX(CASRN,MATCH(C137:C206,FGHG_List_Long,0))),"")</f>
        <v/>
      </c>
      <c r="F137" s="91"/>
      <c r="G137" s="91"/>
      <c r="H137" s="91"/>
      <c r="I137" s="91"/>
      <c r="J137" s="50"/>
      <c r="K137" s="33"/>
      <c r="L137" s="10"/>
      <c r="M137" s="92"/>
      <c r="N137" s="92"/>
      <c r="O137" s="90"/>
      <c r="P137" s="94"/>
      <c r="Q137" s="95"/>
    </row>
    <row r="138" spans="1:17" x14ac:dyDescent="0.35">
      <c r="A138" s="145">
        <v>68</v>
      </c>
      <c r="B138" s="48"/>
      <c r="C138" s="50"/>
      <c r="D138" s="92"/>
      <c r="E138" s="116" t="str">
        <f t="shared" si="3"/>
        <v/>
      </c>
      <c r="F138" s="91"/>
      <c r="G138" s="91"/>
      <c r="H138" s="91"/>
      <c r="I138" s="91"/>
      <c r="J138" s="50"/>
      <c r="K138" s="33"/>
      <c r="L138" s="10"/>
      <c r="M138" s="92"/>
      <c r="N138" s="92"/>
      <c r="O138" s="90"/>
      <c r="P138" s="94"/>
      <c r="Q138" s="95"/>
    </row>
    <row r="139" spans="1:17" x14ac:dyDescent="0.35">
      <c r="A139" s="145">
        <v>69</v>
      </c>
      <c r="B139" s="48"/>
      <c r="C139" s="50"/>
      <c r="D139" s="92"/>
      <c r="E139" s="116" t="str">
        <f t="shared" si="3"/>
        <v/>
      </c>
      <c r="F139" s="91"/>
      <c r="G139" s="91"/>
      <c r="H139" s="91"/>
      <c r="I139" s="91"/>
      <c r="J139" s="50"/>
      <c r="K139" s="33"/>
      <c r="L139" s="10"/>
      <c r="M139" s="92"/>
      <c r="N139" s="92"/>
      <c r="O139" s="90"/>
      <c r="P139" s="94"/>
      <c r="Q139" s="95"/>
    </row>
    <row r="140" spans="1:17" x14ac:dyDescent="0.35">
      <c r="A140" s="145">
        <v>70</v>
      </c>
      <c r="B140" s="48"/>
      <c r="C140" s="50"/>
      <c r="D140" s="92"/>
      <c r="E140" s="116" t="str">
        <f t="shared" si="3"/>
        <v/>
      </c>
      <c r="F140" s="91"/>
      <c r="G140" s="91"/>
      <c r="H140" s="91"/>
      <c r="I140" s="91"/>
      <c r="J140" s="50"/>
      <c r="K140" s="33"/>
      <c r="L140" s="10"/>
      <c r="M140" s="92"/>
      <c r="N140" s="92"/>
      <c r="O140" s="90"/>
      <c r="P140" s="94"/>
      <c r="Q140" s="95"/>
    </row>
    <row r="141" spans="1:17" x14ac:dyDescent="0.35">
      <c r="A141" s="145">
        <v>71</v>
      </c>
      <c r="B141" s="48"/>
      <c r="C141" s="50"/>
      <c r="D141" s="92"/>
      <c r="E141" s="116" t="str">
        <f t="shared" ref="E141:E170" si="4">IFERROR(IF(C141="Search Extended List",INDEX(CASRN,MATCH(D141,FGHG_List_Long,0)),INDEX(CASRN,MATCH(C141:C210,FGHG_List_Long,0))),"")</f>
        <v/>
      </c>
      <c r="F141" s="91"/>
      <c r="G141" s="91"/>
      <c r="H141" s="91"/>
      <c r="I141" s="91"/>
      <c r="J141" s="50"/>
      <c r="K141" s="33"/>
      <c r="L141" s="10"/>
      <c r="M141" s="92"/>
      <c r="N141" s="92"/>
      <c r="O141" s="90"/>
      <c r="P141" s="94"/>
      <c r="Q141" s="95"/>
    </row>
    <row r="142" spans="1:17" x14ac:dyDescent="0.35">
      <c r="A142" s="145">
        <v>72</v>
      </c>
      <c r="B142" s="48"/>
      <c r="C142" s="50"/>
      <c r="D142" s="92"/>
      <c r="E142" s="116" t="str">
        <f t="shared" si="4"/>
        <v/>
      </c>
      <c r="F142" s="91"/>
      <c r="G142" s="91"/>
      <c r="H142" s="91"/>
      <c r="I142" s="91"/>
      <c r="J142" s="50"/>
      <c r="K142" s="33"/>
      <c r="L142" s="10"/>
      <c r="M142" s="92"/>
      <c r="N142" s="92"/>
      <c r="O142" s="90"/>
      <c r="P142" s="94"/>
      <c r="Q142" s="95"/>
    </row>
    <row r="143" spans="1:17" x14ac:dyDescent="0.35">
      <c r="A143" s="145">
        <v>73</v>
      </c>
      <c r="B143" s="48"/>
      <c r="C143" s="50"/>
      <c r="D143" s="92"/>
      <c r="E143" s="116" t="str">
        <f t="shared" si="4"/>
        <v/>
      </c>
      <c r="F143" s="91"/>
      <c r="G143" s="91"/>
      <c r="H143" s="91"/>
      <c r="I143" s="91"/>
      <c r="J143" s="50"/>
      <c r="K143" s="33"/>
      <c r="L143" s="10"/>
      <c r="M143" s="92"/>
      <c r="N143" s="92"/>
      <c r="O143" s="90"/>
      <c r="P143" s="94"/>
      <c r="Q143" s="95"/>
    </row>
    <row r="144" spans="1:17" x14ac:dyDescent="0.35">
      <c r="A144" s="145">
        <v>74</v>
      </c>
      <c r="B144" s="48"/>
      <c r="C144" s="50"/>
      <c r="D144" s="92"/>
      <c r="E144" s="116" t="str">
        <f t="shared" si="4"/>
        <v/>
      </c>
      <c r="F144" s="91"/>
      <c r="G144" s="91"/>
      <c r="H144" s="91"/>
      <c r="I144" s="91"/>
      <c r="J144" s="50"/>
      <c r="K144" s="33"/>
      <c r="L144" s="10"/>
      <c r="M144" s="92"/>
      <c r="N144" s="92"/>
      <c r="O144" s="90"/>
      <c r="P144" s="94"/>
      <c r="Q144" s="95"/>
    </row>
    <row r="145" spans="1:17" x14ac:dyDescent="0.35">
      <c r="A145" s="145">
        <v>75</v>
      </c>
      <c r="B145" s="48"/>
      <c r="C145" s="50"/>
      <c r="D145" s="92"/>
      <c r="E145" s="116" t="str">
        <f t="shared" si="4"/>
        <v/>
      </c>
      <c r="F145" s="91"/>
      <c r="G145" s="91"/>
      <c r="H145" s="91"/>
      <c r="I145" s="91"/>
      <c r="J145" s="50"/>
      <c r="K145" s="33"/>
      <c r="L145" s="10"/>
      <c r="M145" s="92"/>
      <c r="N145" s="92"/>
      <c r="O145" s="90"/>
      <c r="P145" s="94"/>
      <c r="Q145" s="95"/>
    </row>
    <row r="146" spans="1:17" x14ac:dyDescent="0.35">
      <c r="A146" s="145">
        <v>76</v>
      </c>
      <c r="B146" s="48"/>
      <c r="C146" s="50"/>
      <c r="D146" s="92"/>
      <c r="E146" s="116" t="str">
        <f t="shared" si="4"/>
        <v/>
      </c>
      <c r="F146" s="91"/>
      <c r="G146" s="91"/>
      <c r="H146" s="91"/>
      <c r="I146" s="91"/>
      <c r="J146" s="50"/>
      <c r="K146" s="33"/>
      <c r="L146" s="10"/>
      <c r="M146" s="92"/>
      <c r="N146" s="92"/>
      <c r="O146" s="90"/>
      <c r="P146" s="94"/>
      <c r="Q146" s="95"/>
    </row>
    <row r="147" spans="1:17" x14ac:dyDescent="0.35">
      <c r="A147" s="145">
        <v>77</v>
      </c>
      <c r="B147" s="48"/>
      <c r="C147" s="50"/>
      <c r="D147" s="92"/>
      <c r="E147" s="116" t="str">
        <f t="shared" si="4"/>
        <v/>
      </c>
      <c r="F147" s="91"/>
      <c r="G147" s="91"/>
      <c r="H147" s="91"/>
      <c r="I147" s="91"/>
      <c r="J147" s="50"/>
      <c r="K147" s="33"/>
      <c r="L147" s="10"/>
      <c r="M147" s="92"/>
      <c r="N147" s="92"/>
      <c r="O147" s="90"/>
      <c r="P147" s="94"/>
      <c r="Q147" s="95"/>
    </row>
    <row r="148" spans="1:17" x14ac:dyDescent="0.35">
      <c r="A148" s="145">
        <v>78</v>
      </c>
      <c r="B148" s="48"/>
      <c r="C148" s="50"/>
      <c r="D148" s="92"/>
      <c r="E148" s="116" t="str">
        <f t="shared" si="4"/>
        <v/>
      </c>
      <c r="F148" s="91"/>
      <c r="G148" s="91"/>
      <c r="H148" s="91"/>
      <c r="I148" s="91"/>
      <c r="J148" s="50"/>
      <c r="K148" s="33"/>
      <c r="L148" s="10"/>
      <c r="M148" s="92"/>
      <c r="N148" s="92"/>
      <c r="O148" s="90"/>
      <c r="P148" s="94"/>
      <c r="Q148" s="95"/>
    </row>
    <row r="149" spans="1:17" x14ac:dyDescent="0.35">
      <c r="A149" s="145">
        <v>79</v>
      </c>
      <c r="B149" s="48"/>
      <c r="C149" s="50"/>
      <c r="D149" s="92"/>
      <c r="E149" s="116" t="str">
        <f t="shared" si="4"/>
        <v/>
      </c>
      <c r="F149" s="91"/>
      <c r="G149" s="91"/>
      <c r="H149" s="91"/>
      <c r="I149" s="91"/>
      <c r="J149" s="50"/>
      <c r="K149" s="33"/>
      <c r="L149" s="10"/>
      <c r="M149" s="92"/>
      <c r="N149" s="92"/>
      <c r="O149" s="90"/>
      <c r="P149" s="94"/>
      <c r="Q149" s="95"/>
    </row>
    <row r="150" spans="1:17" x14ac:dyDescent="0.35">
      <c r="A150" s="145">
        <v>80</v>
      </c>
      <c r="B150" s="48"/>
      <c r="C150" s="50"/>
      <c r="D150" s="92"/>
      <c r="E150" s="116" t="str">
        <f t="shared" si="4"/>
        <v/>
      </c>
      <c r="F150" s="91"/>
      <c r="G150" s="91"/>
      <c r="H150" s="91"/>
      <c r="I150" s="91"/>
      <c r="J150" s="50"/>
      <c r="K150" s="33"/>
      <c r="L150" s="10"/>
      <c r="M150" s="92"/>
      <c r="N150" s="92"/>
      <c r="O150" s="90"/>
      <c r="P150" s="94"/>
      <c r="Q150" s="95"/>
    </row>
    <row r="151" spans="1:17" x14ac:dyDescent="0.35">
      <c r="A151" s="145">
        <v>81</v>
      </c>
      <c r="B151" s="48"/>
      <c r="C151" s="50"/>
      <c r="D151" s="92"/>
      <c r="E151" s="116" t="str">
        <f t="shared" si="4"/>
        <v/>
      </c>
      <c r="F151" s="91"/>
      <c r="G151" s="91"/>
      <c r="H151" s="91"/>
      <c r="I151" s="91"/>
      <c r="J151" s="50"/>
      <c r="K151" s="33"/>
      <c r="L151" s="10"/>
      <c r="M151" s="92"/>
      <c r="N151" s="92"/>
      <c r="O151" s="90"/>
      <c r="P151" s="94"/>
      <c r="Q151" s="95"/>
    </row>
    <row r="152" spans="1:17" x14ac:dyDescent="0.35">
      <c r="A152" s="145">
        <v>82</v>
      </c>
      <c r="B152" s="48"/>
      <c r="C152" s="50"/>
      <c r="D152" s="92"/>
      <c r="E152" s="116" t="str">
        <f t="shared" si="4"/>
        <v/>
      </c>
      <c r="F152" s="91"/>
      <c r="G152" s="91"/>
      <c r="H152" s="91"/>
      <c r="I152" s="91"/>
      <c r="J152" s="50"/>
      <c r="K152" s="33"/>
      <c r="L152" s="10"/>
      <c r="M152" s="92"/>
      <c r="N152" s="92"/>
      <c r="O152" s="90"/>
      <c r="P152" s="94"/>
      <c r="Q152" s="95"/>
    </row>
    <row r="153" spans="1:17" x14ac:dyDescent="0.35">
      <c r="A153" s="145">
        <v>83</v>
      </c>
      <c r="B153" s="48"/>
      <c r="C153" s="50"/>
      <c r="D153" s="92"/>
      <c r="E153" s="116" t="str">
        <f t="shared" si="4"/>
        <v/>
      </c>
      <c r="F153" s="91"/>
      <c r="G153" s="91"/>
      <c r="H153" s="91"/>
      <c r="I153" s="91"/>
      <c r="J153" s="50"/>
      <c r="K153" s="33"/>
      <c r="L153" s="10"/>
      <c r="M153" s="92"/>
      <c r="N153" s="92"/>
      <c r="O153" s="90"/>
      <c r="P153" s="94"/>
      <c r="Q153" s="95"/>
    </row>
    <row r="154" spans="1:17" x14ac:dyDescent="0.35">
      <c r="A154" s="145">
        <v>84</v>
      </c>
      <c r="B154" s="48"/>
      <c r="C154" s="50"/>
      <c r="D154" s="92"/>
      <c r="E154" s="116" t="str">
        <f t="shared" si="4"/>
        <v/>
      </c>
      <c r="F154" s="91"/>
      <c r="G154" s="91"/>
      <c r="H154" s="91"/>
      <c r="I154" s="91"/>
      <c r="J154" s="50"/>
      <c r="K154" s="33"/>
      <c r="L154" s="10"/>
      <c r="M154" s="92"/>
      <c r="N154" s="92"/>
      <c r="O154" s="90"/>
      <c r="P154" s="94"/>
      <c r="Q154" s="95"/>
    </row>
    <row r="155" spans="1:17" x14ac:dyDescent="0.35">
      <c r="A155" s="145">
        <v>85</v>
      </c>
      <c r="B155" s="48"/>
      <c r="C155" s="50"/>
      <c r="D155" s="92"/>
      <c r="E155" s="116" t="str">
        <f t="shared" si="4"/>
        <v/>
      </c>
      <c r="F155" s="91"/>
      <c r="G155" s="91"/>
      <c r="H155" s="91"/>
      <c r="I155" s="91"/>
      <c r="J155" s="50"/>
      <c r="K155" s="33"/>
      <c r="L155" s="10"/>
      <c r="M155" s="92"/>
      <c r="N155" s="92"/>
      <c r="O155" s="90"/>
      <c r="P155" s="94"/>
      <c r="Q155" s="95"/>
    </row>
    <row r="156" spans="1:17" x14ac:dyDescent="0.35">
      <c r="A156" s="145">
        <v>86</v>
      </c>
      <c r="B156" s="48"/>
      <c r="C156" s="50"/>
      <c r="D156" s="92"/>
      <c r="E156" s="116" t="str">
        <f t="shared" si="4"/>
        <v/>
      </c>
      <c r="F156" s="91"/>
      <c r="G156" s="91"/>
      <c r="H156" s="91"/>
      <c r="I156" s="91"/>
      <c r="J156" s="50"/>
      <c r="K156" s="33"/>
      <c r="L156" s="10"/>
      <c r="M156" s="92"/>
      <c r="N156" s="92"/>
      <c r="O156" s="90"/>
      <c r="P156" s="94"/>
      <c r="Q156" s="95"/>
    </row>
    <row r="157" spans="1:17" x14ac:dyDescent="0.35">
      <c r="A157" s="145">
        <v>87</v>
      </c>
      <c r="B157" s="48"/>
      <c r="C157" s="50"/>
      <c r="D157" s="92"/>
      <c r="E157" s="116" t="str">
        <f t="shared" si="4"/>
        <v/>
      </c>
      <c r="F157" s="91"/>
      <c r="G157" s="91"/>
      <c r="H157" s="91"/>
      <c r="I157" s="91"/>
      <c r="J157" s="50"/>
      <c r="K157" s="33"/>
      <c r="L157" s="10"/>
      <c r="M157" s="92"/>
      <c r="N157" s="92"/>
      <c r="O157" s="90"/>
      <c r="P157" s="94"/>
      <c r="Q157" s="95"/>
    </row>
    <row r="158" spans="1:17" x14ac:dyDescent="0.35">
      <c r="A158" s="145">
        <v>88</v>
      </c>
      <c r="B158" s="48"/>
      <c r="C158" s="50"/>
      <c r="D158" s="92"/>
      <c r="E158" s="116" t="str">
        <f t="shared" si="4"/>
        <v/>
      </c>
      <c r="F158" s="91"/>
      <c r="G158" s="91"/>
      <c r="H158" s="91"/>
      <c r="I158" s="91"/>
      <c r="J158" s="50"/>
      <c r="K158" s="33"/>
      <c r="L158" s="10"/>
      <c r="M158" s="92"/>
      <c r="N158" s="92"/>
      <c r="O158" s="90"/>
      <c r="P158" s="94"/>
      <c r="Q158" s="95"/>
    </row>
    <row r="159" spans="1:17" x14ac:dyDescent="0.35">
      <c r="A159" s="145">
        <v>89</v>
      </c>
      <c r="B159" s="48"/>
      <c r="C159" s="50"/>
      <c r="D159" s="92"/>
      <c r="E159" s="116" t="str">
        <f t="shared" si="4"/>
        <v/>
      </c>
      <c r="F159" s="91"/>
      <c r="G159" s="91"/>
      <c r="H159" s="91"/>
      <c r="I159" s="91"/>
      <c r="J159" s="50"/>
      <c r="K159" s="33"/>
      <c r="L159" s="10"/>
      <c r="M159" s="92"/>
      <c r="N159" s="92"/>
      <c r="O159" s="90"/>
      <c r="P159" s="94"/>
      <c r="Q159" s="95"/>
    </row>
    <row r="160" spans="1:17" x14ac:dyDescent="0.35">
      <c r="A160" s="145">
        <v>90</v>
      </c>
      <c r="B160" s="48"/>
      <c r="C160" s="50"/>
      <c r="D160" s="92"/>
      <c r="E160" s="116" t="str">
        <f t="shared" si="4"/>
        <v/>
      </c>
      <c r="F160" s="91"/>
      <c r="G160" s="91"/>
      <c r="H160" s="91"/>
      <c r="I160" s="91"/>
      <c r="J160" s="50"/>
      <c r="K160" s="33"/>
      <c r="L160" s="10"/>
      <c r="M160" s="92"/>
      <c r="N160" s="92"/>
      <c r="O160" s="90"/>
      <c r="P160" s="94"/>
      <c r="Q160" s="95"/>
    </row>
    <row r="161" spans="1:17" x14ac:dyDescent="0.35">
      <c r="A161" s="145">
        <v>91</v>
      </c>
      <c r="B161" s="48"/>
      <c r="C161" s="50"/>
      <c r="D161" s="92"/>
      <c r="E161" s="116" t="str">
        <f t="shared" si="4"/>
        <v/>
      </c>
      <c r="F161" s="91"/>
      <c r="G161" s="91"/>
      <c r="H161" s="91"/>
      <c r="I161" s="91"/>
      <c r="J161" s="50"/>
      <c r="K161" s="33"/>
      <c r="L161" s="10"/>
      <c r="M161" s="92"/>
      <c r="N161" s="92"/>
      <c r="O161" s="90"/>
      <c r="P161" s="94"/>
      <c r="Q161" s="95"/>
    </row>
    <row r="162" spans="1:17" x14ac:dyDescent="0.35">
      <c r="A162" s="145">
        <v>92</v>
      </c>
      <c r="B162" s="48"/>
      <c r="C162" s="50"/>
      <c r="D162" s="92"/>
      <c r="E162" s="116" t="str">
        <f t="shared" si="4"/>
        <v/>
      </c>
      <c r="F162" s="91"/>
      <c r="G162" s="91"/>
      <c r="H162" s="91"/>
      <c r="I162" s="91"/>
      <c r="J162" s="50"/>
      <c r="K162" s="33"/>
      <c r="L162" s="10"/>
      <c r="M162" s="92"/>
      <c r="N162" s="92"/>
      <c r="O162" s="90"/>
      <c r="P162" s="94"/>
      <c r="Q162" s="95"/>
    </row>
    <row r="163" spans="1:17" x14ac:dyDescent="0.35">
      <c r="A163" s="145">
        <v>93</v>
      </c>
      <c r="B163" s="48"/>
      <c r="C163" s="50"/>
      <c r="D163" s="92"/>
      <c r="E163" s="116" t="str">
        <f t="shared" si="4"/>
        <v/>
      </c>
      <c r="F163" s="91"/>
      <c r="G163" s="91"/>
      <c r="H163" s="91"/>
      <c r="I163" s="91"/>
      <c r="J163" s="50"/>
      <c r="K163" s="33"/>
      <c r="L163" s="10"/>
      <c r="M163" s="92"/>
      <c r="N163" s="92"/>
      <c r="O163" s="90"/>
      <c r="P163" s="94"/>
      <c r="Q163" s="95"/>
    </row>
    <row r="164" spans="1:17" x14ac:dyDescent="0.35">
      <c r="A164" s="145">
        <v>94</v>
      </c>
      <c r="B164" s="48"/>
      <c r="C164" s="50"/>
      <c r="D164" s="92"/>
      <c r="E164" s="116" t="str">
        <f t="shared" si="4"/>
        <v/>
      </c>
      <c r="F164" s="91"/>
      <c r="G164" s="91"/>
      <c r="H164" s="91"/>
      <c r="I164" s="91"/>
      <c r="J164" s="50"/>
      <c r="K164" s="33"/>
      <c r="L164" s="10"/>
      <c r="M164" s="92"/>
      <c r="N164" s="92"/>
      <c r="O164" s="90"/>
      <c r="P164" s="94"/>
      <c r="Q164" s="95"/>
    </row>
    <row r="165" spans="1:17" x14ac:dyDescent="0.35">
      <c r="A165" s="145">
        <v>95</v>
      </c>
      <c r="B165" s="48"/>
      <c r="C165" s="50"/>
      <c r="D165" s="92"/>
      <c r="E165" s="116" t="str">
        <f t="shared" si="4"/>
        <v/>
      </c>
      <c r="F165" s="91"/>
      <c r="G165" s="91"/>
      <c r="H165" s="91"/>
      <c r="I165" s="91"/>
      <c r="J165" s="50"/>
      <c r="K165" s="33"/>
      <c r="L165" s="10"/>
      <c r="M165" s="92"/>
      <c r="N165" s="92"/>
      <c r="O165" s="90"/>
      <c r="P165" s="94"/>
      <c r="Q165" s="95"/>
    </row>
    <row r="166" spans="1:17" x14ac:dyDescent="0.35">
      <c r="A166" s="145">
        <v>96</v>
      </c>
      <c r="B166" s="48"/>
      <c r="C166" s="50"/>
      <c r="D166" s="92"/>
      <c r="E166" s="116" t="str">
        <f t="shared" si="4"/>
        <v/>
      </c>
      <c r="F166" s="91"/>
      <c r="G166" s="91"/>
      <c r="H166" s="91"/>
      <c r="I166" s="91"/>
      <c r="J166" s="50"/>
      <c r="K166" s="33"/>
      <c r="L166" s="10"/>
      <c r="M166" s="92"/>
      <c r="N166" s="92"/>
      <c r="O166" s="90"/>
      <c r="P166" s="94"/>
      <c r="Q166" s="95"/>
    </row>
    <row r="167" spans="1:17" x14ac:dyDescent="0.35">
      <c r="A167" s="145">
        <v>97</v>
      </c>
      <c r="B167" s="48"/>
      <c r="C167" s="50"/>
      <c r="D167" s="92"/>
      <c r="E167" s="116" t="str">
        <f t="shared" si="4"/>
        <v/>
      </c>
      <c r="F167" s="91"/>
      <c r="G167" s="91"/>
      <c r="H167" s="91"/>
      <c r="I167" s="91"/>
      <c r="J167" s="50"/>
      <c r="K167" s="33"/>
      <c r="L167" s="10"/>
      <c r="M167" s="92"/>
      <c r="N167" s="92"/>
      <c r="O167" s="90"/>
      <c r="P167" s="94"/>
      <c r="Q167" s="95"/>
    </row>
    <row r="168" spans="1:17" x14ac:dyDescent="0.35">
      <c r="A168" s="145">
        <v>98</v>
      </c>
      <c r="B168" s="48"/>
      <c r="C168" s="50"/>
      <c r="D168" s="92"/>
      <c r="E168" s="116" t="str">
        <f t="shared" si="4"/>
        <v/>
      </c>
      <c r="F168" s="91"/>
      <c r="G168" s="91"/>
      <c r="H168" s="91"/>
      <c r="I168" s="91"/>
      <c r="J168" s="50"/>
      <c r="K168" s="33"/>
      <c r="L168" s="10"/>
      <c r="M168" s="92"/>
      <c r="N168" s="92"/>
      <c r="O168" s="90"/>
      <c r="P168" s="94"/>
      <c r="Q168" s="95"/>
    </row>
    <row r="169" spans="1:17" x14ac:dyDescent="0.35">
      <c r="A169" s="145">
        <v>99</v>
      </c>
      <c r="B169" s="48"/>
      <c r="C169" s="50"/>
      <c r="D169" s="92"/>
      <c r="E169" s="116" t="str">
        <f t="shared" si="4"/>
        <v/>
      </c>
      <c r="F169" s="91"/>
      <c r="G169" s="91"/>
      <c r="H169" s="91"/>
      <c r="I169" s="91"/>
      <c r="J169" s="50"/>
      <c r="K169" s="33"/>
      <c r="L169" s="10"/>
      <c r="M169" s="92"/>
      <c r="N169" s="92"/>
      <c r="O169" s="90"/>
      <c r="P169" s="94"/>
      <c r="Q169" s="95"/>
    </row>
    <row r="170" spans="1:17" x14ac:dyDescent="0.35">
      <c r="A170" s="145">
        <v>100</v>
      </c>
      <c r="B170" s="48"/>
      <c r="C170" s="50"/>
      <c r="D170" s="92"/>
      <c r="E170" s="116" t="str">
        <f t="shared" si="4"/>
        <v/>
      </c>
      <c r="F170" s="91"/>
      <c r="G170" s="91"/>
      <c r="H170" s="91"/>
      <c r="I170" s="91"/>
      <c r="J170" s="50"/>
      <c r="K170" s="33"/>
      <c r="L170" s="10"/>
      <c r="M170" s="92"/>
      <c r="N170" s="92"/>
      <c r="O170" s="90"/>
      <c r="P170" s="94"/>
      <c r="Q170" s="95"/>
    </row>
    <row r="171" spans="1:17" x14ac:dyDescent="0.35">
      <c r="A171" s="145">
        <v>101</v>
      </c>
      <c r="B171" s="48"/>
      <c r="C171" s="50"/>
      <c r="D171" s="92"/>
      <c r="E171" s="116" t="str">
        <f t="shared" ref="E171:E220" si="5">IFERROR(IF(C171="Search Extended List",INDEX(CASRN,MATCH(D171,FGHG_List_Long,0)),INDEX(CASRN,MATCH(C171:C240,FGHG_List_Long,0))),"")</f>
        <v/>
      </c>
      <c r="F171" s="91"/>
      <c r="G171" s="91"/>
      <c r="H171" s="91"/>
      <c r="I171" s="91"/>
      <c r="J171" s="50"/>
      <c r="K171" s="33"/>
      <c r="L171" s="10"/>
      <c r="M171" s="92"/>
      <c r="N171" s="92"/>
      <c r="O171" s="90"/>
      <c r="P171" s="94"/>
      <c r="Q171" s="95"/>
    </row>
    <row r="172" spans="1:17" x14ac:dyDescent="0.35">
      <c r="A172" s="145">
        <v>102</v>
      </c>
      <c r="B172" s="48"/>
      <c r="C172" s="50"/>
      <c r="D172" s="92"/>
      <c r="E172" s="116" t="str">
        <f t="shared" si="5"/>
        <v/>
      </c>
      <c r="F172" s="91"/>
      <c r="G172" s="91"/>
      <c r="H172" s="91"/>
      <c r="I172" s="91"/>
      <c r="J172" s="50"/>
      <c r="K172" s="33"/>
      <c r="L172" s="10"/>
      <c r="M172" s="92"/>
      <c r="N172" s="92"/>
      <c r="O172" s="90"/>
      <c r="P172" s="94"/>
      <c r="Q172" s="95"/>
    </row>
    <row r="173" spans="1:17" x14ac:dyDescent="0.35">
      <c r="A173" s="145">
        <v>103</v>
      </c>
      <c r="B173" s="48"/>
      <c r="C173" s="50"/>
      <c r="D173" s="92"/>
      <c r="E173" s="116" t="str">
        <f t="shared" si="5"/>
        <v/>
      </c>
      <c r="F173" s="91"/>
      <c r="G173" s="91"/>
      <c r="H173" s="91"/>
      <c r="I173" s="91"/>
      <c r="J173" s="50"/>
      <c r="K173" s="33"/>
      <c r="L173" s="10"/>
      <c r="M173" s="92"/>
      <c r="N173" s="92"/>
      <c r="O173" s="90"/>
      <c r="P173" s="94"/>
      <c r="Q173" s="95"/>
    </row>
    <row r="174" spans="1:17" x14ac:dyDescent="0.35">
      <c r="A174" s="145">
        <v>104</v>
      </c>
      <c r="B174" s="48"/>
      <c r="C174" s="50"/>
      <c r="D174" s="92"/>
      <c r="E174" s="116" t="str">
        <f t="shared" si="5"/>
        <v/>
      </c>
      <c r="F174" s="91"/>
      <c r="G174" s="91"/>
      <c r="H174" s="91"/>
      <c r="I174" s="91"/>
      <c r="J174" s="50"/>
      <c r="K174" s="33"/>
      <c r="L174" s="10"/>
      <c r="M174" s="92"/>
      <c r="N174" s="92"/>
      <c r="O174" s="90"/>
      <c r="P174" s="94"/>
      <c r="Q174" s="95"/>
    </row>
    <row r="175" spans="1:17" x14ac:dyDescent="0.35">
      <c r="A175" s="145">
        <v>105</v>
      </c>
      <c r="B175" s="48"/>
      <c r="C175" s="50"/>
      <c r="D175" s="92"/>
      <c r="E175" s="116" t="str">
        <f t="shared" si="5"/>
        <v/>
      </c>
      <c r="F175" s="91"/>
      <c r="G175" s="91"/>
      <c r="H175" s="91"/>
      <c r="I175" s="91"/>
      <c r="J175" s="50"/>
      <c r="K175" s="33"/>
      <c r="L175" s="10"/>
      <c r="M175" s="92"/>
      <c r="N175" s="92"/>
      <c r="O175" s="90"/>
      <c r="P175" s="94"/>
      <c r="Q175" s="95"/>
    </row>
    <row r="176" spans="1:17" x14ac:dyDescent="0.35">
      <c r="A176" s="145">
        <v>106</v>
      </c>
      <c r="B176" s="48"/>
      <c r="C176" s="50"/>
      <c r="D176" s="92"/>
      <c r="E176" s="116" t="str">
        <f t="shared" si="5"/>
        <v/>
      </c>
      <c r="F176" s="91"/>
      <c r="G176" s="91"/>
      <c r="H176" s="91"/>
      <c r="I176" s="91"/>
      <c r="J176" s="50"/>
      <c r="K176" s="33"/>
      <c r="L176" s="10"/>
      <c r="M176" s="92"/>
      <c r="N176" s="92"/>
      <c r="O176" s="90"/>
      <c r="P176" s="94"/>
      <c r="Q176" s="95"/>
    </row>
    <row r="177" spans="1:17" x14ac:dyDescent="0.35">
      <c r="A177" s="145">
        <v>107</v>
      </c>
      <c r="B177" s="48"/>
      <c r="C177" s="50"/>
      <c r="D177" s="92"/>
      <c r="E177" s="116" t="str">
        <f t="shared" si="5"/>
        <v/>
      </c>
      <c r="F177" s="91"/>
      <c r="G177" s="91"/>
      <c r="H177" s="91"/>
      <c r="I177" s="91"/>
      <c r="J177" s="50"/>
      <c r="K177" s="33"/>
      <c r="L177" s="10"/>
      <c r="M177" s="92"/>
      <c r="N177" s="92"/>
      <c r="O177" s="90"/>
      <c r="P177" s="94"/>
      <c r="Q177" s="95"/>
    </row>
    <row r="178" spans="1:17" x14ac:dyDescent="0.35">
      <c r="A178" s="145">
        <v>108</v>
      </c>
      <c r="B178" s="48"/>
      <c r="C178" s="50"/>
      <c r="D178" s="92"/>
      <c r="E178" s="116" t="str">
        <f t="shared" si="5"/>
        <v/>
      </c>
      <c r="F178" s="91"/>
      <c r="G178" s="91"/>
      <c r="H178" s="91"/>
      <c r="I178" s="91"/>
      <c r="J178" s="50"/>
      <c r="K178" s="33"/>
      <c r="L178" s="10"/>
      <c r="M178" s="92"/>
      <c r="N178" s="92"/>
      <c r="O178" s="90"/>
      <c r="P178" s="94"/>
      <c r="Q178" s="95"/>
    </row>
    <row r="179" spans="1:17" x14ac:dyDescent="0.35">
      <c r="A179" s="145">
        <v>109</v>
      </c>
      <c r="B179" s="48"/>
      <c r="C179" s="50"/>
      <c r="D179" s="92"/>
      <c r="E179" s="116" t="str">
        <f t="shared" si="5"/>
        <v/>
      </c>
      <c r="F179" s="91"/>
      <c r="G179" s="91"/>
      <c r="H179" s="91"/>
      <c r="I179" s="91"/>
      <c r="J179" s="50"/>
      <c r="K179" s="33"/>
      <c r="L179" s="10"/>
      <c r="M179" s="92"/>
      <c r="N179" s="92"/>
      <c r="O179" s="90"/>
      <c r="P179" s="94"/>
      <c r="Q179" s="95"/>
    </row>
    <row r="180" spans="1:17" x14ac:dyDescent="0.35">
      <c r="A180" s="145">
        <v>110</v>
      </c>
      <c r="B180" s="48"/>
      <c r="C180" s="50"/>
      <c r="D180" s="92"/>
      <c r="E180" s="116" t="str">
        <f t="shared" si="5"/>
        <v/>
      </c>
      <c r="F180" s="91"/>
      <c r="G180" s="91"/>
      <c r="H180" s="91"/>
      <c r="I180" s="91"/>
      <c r="J180" s="50"/>
      <c r="K180" s="33"/>
      <c r="L180" s="10"/>
      <c r="M180" s="92"/>
      <c r="N180" s="92"/>
      <c r="O180" s="90"/>
      <c r="P180" s="94"/>
      <c r="Q180" s="95"/>
    </row>
    <row r="181" spans="1:17" x14ac:dyDescent="0.35">
      <c r="A181" s="145">
        <v>111</v>
      </c>
      <c r="B181" s="48"/>
      <c r="C181" s="50"/>
      <c r="D181" s="92"/>
      <c r="E181" s="116" t="str">
        <f t="shared" si="5"/>
        <v/>
      </c>
      <c r="F181" s="91"/>
      <c r="G181" s="91"/>
      <c r="H181" s="91"/>
      <c r="I181" s="91"/>
      <c r="J181" s="50"/>
      <c r="K181" s="33"/>
      <c r="L181" s="10"/>
      <c r="M181" s="92"/>
      <c r="N181" s="92"/>
      <c r="O181" s="90"/>
      <c r="P181" s="94"/>
      <c r="Q181" s="95"/>
    </row>
    <row r="182" spans="1:17" x14ac:dyDescent="0.35">
      <c r="A182" s="145">
        <v>112</v>
      </c>
      <c r="B182" s="48"/>
      <c r="C182" s="50"/>
      <c r="D182" s="92"/>
      <c r="E182" s="116" t="str">
        <f t="shared" si="5"/>
        <v/>
      </c>
      <c r="F182" s="91"/>
      <c r="G182" s="91"/>
      <c r="H182" s="91"/>
      <c r="I182" s="91"/>
      <c r="J182" s="50"/>
      <c r="K182" s="33"/>
      <c r="L182" s="10"/>
      <c r="M182" s="92"/>
      <c r="N182" s="92"/>
      <c r="O182" s="90"/>
      <c r="P182" s="94"/>
      <c r="Q182" s="95"/>
    </row>
    <row r="183" spans="1:17" x14ac:dyDescent="0.35">
      <c r="A183" s="145">
        <v>113</v>
      </c>
      <c r="B183" s="48"/>
      <c r="C183" s="50"/>
      <c r="D183" s="92"/>
      <c r="E183" s="116" t="str">
        <f t="shared" si="5"/>
        <v/>
      </c>
      <c r="F183" s="91"/>
      <c r="G183" s="91"/>
      <c r="H183" s="91"/>
      <c r="I183" s="91"/>
      <c r="J183" s="50"/>
      <c r="K183" s="33"/>
      <c r="L183" s="10"/>
      <c r="M183" s="92"/>
      <c r="N183" s="92"/>
      <c r="O183" s="90"/>
      <c r="P183" s="94"/>
      <c r="Q183" s="95"/>
    </row>
    <row r="184" spans="1:17" x14ac:dyDescent="0.35">
      <c r="A184" s="145">
        <v>114</v>
      </c>
      <c r="B184" s="48"/>
      <c r="C184" s="50"/>
      <c r="D184" s="92"/>
      <c r="E184" s="116" t="str">
        <f t="shared" si="5"/>
        <v/>
      </c>
      <c r="F184" s="91"/>
      <c r="G184" s="91"/>
      <c r="H184" s="91"/>
      <c r="I184" s="91"/>
      <c r="J184" s="50"/>
      <c r="K184" s="33"/>
      <c r="L184" s="10"/>
      <c r="M184" s="92"/>
      <c r="N184" s="92"/>
      <c r="O184" s="90"/>
      <c r="P184" s="94"/>
      <c r="Q184" s="95"/>
    </row>
    <row r="185" spans="1:17" x14ac:dyDescent="0.35">
      <c r="A185" s="145">
        <v>115</v>
      </c>
      <c r="B185" s="48"/>
      <c r="C185" s="50"/>
      <c r="D185" s="92"/>
      <c r="E185" s="116" t="str">
        <f t="shared" si="5"/>
        <v/>
      </c>
      <c r="F185" s="91"/>
      <c r="G185" s="91"/>
      <c r="H185" s="91"/>
      <c r="I185" s="91"/>
      <c r="J185" s="50"/>
      <c r="K185" s="33"/>
      <c r="L185" s="10"/>
      <c r="M185" s="92"/>
      <c r="N185" s="92"/>
      <c r="O185" s="90"/>
      <c r="P185" s="94"/>
      <c r="Q185" s="95"/>
    </row>
    <row r="186" spans="1:17" x14ac:dyDescent="0.35">
      <c r="A186" s="145">
        <v>116</v>
      </c>
      <c r="B186" s="48"/>
      <c r="C186" s="50"/>
      <c r="D186" s="92"/>
      <c r="E186" s="116" t="str">
        <f t="shared" si="5"/>
        <v/>
      </c>
      <c r="F186" s="91"/>
      <c r="G186" s="91"/>
      <c r="H186" s="91"/>
      <c r="I186" s="91"/>
      <c r="J186" s="50"/>
      <c r="K186" s="33"/>
      <c r="L186" s="10"/>
      <c r="M186" s="92"/>
      <c r="N186" s="92"/>
      <c r="O186" s="90"/>
      <c r="P186" s="94"/>
      <c r="Q186" s="95"/>
    </row>
    <row r="187" spans="1:17" x14ac:dyDescent="0.35">
      <c r="A187" s="145">
        <v>117</v>
      </c>
      <c r="B187" s="48"/>
      <c r="C187" s="50"/>
      <c r="D187" s="92"/>
      <c r="E187" s="116" t="str">
        <f t="shared" si="5"/>
        <v/>
      </c>
      <c r="F187" s="91"/>
      <c r="G187" s="91"/>
      <c r="H187" s="91"/>
      <c r="I187" s="91"/>
      <c r="J187" s="50"/>
      <c r="K187" s="33"/>
      <c r="L187" s="10"/>
      <c r="M187" s="92"/>
      <c r="N187" s="92"/>
      <c r="O187" s="90"/>
      <c r="P187" s="94"/>
      <c r="Q187" s="95"/>
    </row>
    <row r="188" spans="1:17" x14ac:dyDescent="0.35">
      <c r="A188" s="145">
        <v>118</v>
      </c>
      <c r="B188" s="48"/>
      <c r="C188" s="50"/>
      <c r="D188" s="92"/>
      <c r="E188" s="116" t="str">
        <f t="shared" si="5"/>
        <v/>
      </c>
      <c r="F188" s="91"/>
      <c r="G188" s="91"/>
      <c r="H188" s="91"/>
      <c r="I188" s="91"/>
      <c r="J188" s="50"/>
      <c r="K188" s="33"/>
      <c r="L188" s="10"/>
      <c r="M188" s="92"/>
      <c r="N188" s="92"/>
      <c r="O188" s="90"/>
      <c r="P188" s="94"/>
      <c r="Q188" s="95"/>
    </row>
    <row r="189" spans="1:17" x14ac:dyDescent="0.35">
      <c r="A189" s="145">
        <v>119</v>
      </c>
      <c r="B189" s="48"/>
      <c r="C189" s="50"/>
      <c r="D189" s="92"/>
      <c r="E189" s="116" t="str">
        <f t="shared" si="5"/>
        <v/>
      </c>
      <c r="F189" s="91"/>
      <c r="G189" s="91"/>
      <c r="H189" s="91"/>
      <c r="I189" s="91"/>
      <c r="J189" s="50"/>
      <c r="K189" s="33"/>
      <c r="L189" s="10"/>
      <c r="M189" s="92"/>
      <c r="N189" s="92"/>
      <c r="O189" s="90"/>
      <c r="P189" s="94"/>
      <c r="Q189" s="95"/>
    </row>
    <row r="190" spans="1:17" x14ac:dyDescent="0.35">
      <c r="A190" s="145">
        <v>120</v>
      </c>
      <c r="B190" s="48"/>
      <c r="C190" s="50"/>
      <c r="D190" s="92"/>
      <c r="E190" s="116" t="str">
        <f t="shared" si="5"/>
        <v/>
      </c>
      <c r="F190" s="91"/>
      <c r="G190" s="91"/>
      <c r="H190" s="91"/>
      <c r="I190" s="91"/>
      <c r="J190" s="50"/>
      <c r="K190" s="33"/>
      <c r="L190" s="10"/>
      <c r="M190" s="92"/>
      <c r="N190" s="92"/>
      <c r="O190" s="90"/>
      <c r="P190" s="94"/>
      <c r="Q190" s="95"/>
    </row>
    <row r="191" spans="1:17" x14ac:dyDescent="0.35">
      <c r="A191" s="145">
        <v>121</v>
      </c>
      <c r="B191" s="48"/>
      <c r="C191" s="50"/>
      <c r="D191" s="92"/>
      <c r="E191" s="116" t="str">
        <f t="shared" si="5"/>
        <v/>
      </c>
      <c r="F191" s="91"/>
      <c r="G191" s="91"/>
      <c r="H191" s="91"/>
      <c r="I191" s="91"/>
      <c r="J191" s="50"/>
      <c r="K191" s="33"/>
      <c r="L191" s="10"/>
      <c r="M191" s="92"/>
      <c r="N191" s="92"/>
      <c r="O191" s="90"/>
      <c r="P191" s="94"/>
      <c r="Q191" s="95"/>
    </row>
    <row r="192" spans="1:17" x14ac:dyDescent="0.35">
      <c r="A192" s="145">
        <v>122</v>
      </c>
      <c r="B192" s="48"/>
      <c r="C192" s="50"/>
      <c r="D192" s="92"/>
      <c r="E192" s="116" t="str">
        <f t="shared" si="5"/>
        <v/>
      </c>
      <c r="F192" s="91"/>
      <c r="G192" s="91"/>
      <c r="H192" s="91"/>
      <c r="I192" s="91"/>
      <c r="J192" s="50"/>
      <c r="K192" s="33"/>
      <c r="L192" s="10"/>
      <c r="M192" s="92"/>
      <c r="N192" s="92"/>
      <c r="O192" s="90"/>
      <c r="P192" s="94"/>
      <c r="Q192" s="95"/>
    </row>
    <row r="193" spans="1:17" x14ac:dyDescent="0.35">
      <c r="A193" s="145">
        <v>123</v>
      </c>
      <c r="B193" s="48"/>
      <c r="C193" s="50"/>
      <c r="D193" s="92"/>
      <c r="E193" s="116" t="str">
        <f t="shared" si="5"/>
        <v/>
      </c>
      <c r="F193" s="91"/>
      <c r="G193" s="91"/>
      <c r="H193" s="91"/>
      <c r="I193" s="91"/>
      <c r="J193" s="50"/>
      <c r="K193" s="33"/>
      <c r="L193" s="10"/>
      <c r="M193" s="92"/>
      <c r="N193" s="92"/>
      <c r="O193" s="90"/>
      <c r="P193" s="94"/>
      <c r="Q193" s="95"/>
    </row>
    <row r="194" spans="1:17" x14ac:dyDescent="0.35">
      <c r="A194" s="145">
        <v>124</v>
      </c>
      <c r="B194" s="48"/>
      <c r="C194" s="50"/>
      <c r="D194" s="92"/>
      <c r="E194" s="116" t="str">
        <f t="shared" si="5"/>
        <v/>
      </c>
      <c r="F194" s="91"/>
      <c r="G194" s="91"/>
      <c r="H194" s="91"/>
      <c r="I194" s="91"/>
      <c r="J194" s="50"/>
      <c r="K194" s="33"/>
      <c r="L194" s="10"/>
      <c r="M194" s="92"/>
      <c r="N194" s="92"/>
      <c r="O194" s="90"/>
      <c r="P194" s="94"/>
      <c r="Q194" s="95"/>
    </row>
    <row r="195" spans="1:17" x14ac:dyDescent="0.35">
      <c r="A195" s="145">
        <v>125</v>
      </c>
      <c r="B195" s="48"/>
      <c r="C195" s="50"/>
      <c r="D195" s="92"/>
      <c r="E195" s="116" t="str">
        <f t="shared" si="5"/>
        <v/>
      </c>
      <c r="F195" s="91"/>
      <c r="G195" s="91"/>
      <c r="H195" s="91"/>
      <c r="I195" s="91"/>
      <c r="J195" s="50"/>
      <c r="K195" s="33"/>
      <c r="L195" s="10"/>
      <c r="M195" s="92"/>
      <c r="N195" s="92"/>
      <c r="O195" s="90"/>
      <c r="P195" s="94"/>
      <c r="Q195" s="95"/>
    </row>
    <row r="196" spans="1:17" x14ac:dyDescent="0.35">
      <c r="A196" s="145">
        <v>126</v>
      </c>
      <c r="B196" s="48"/>
      <c r="C196" s="50"/>
      <c r="D196" s="92"/>
      <c r="E196" s="116" t="str">
        <f t="shared" si="5"/>
        <v/>
      </c>
      <c r="F196" s="91"/>
      <c r="G196" s="91"/>
      <c r="H196" s="91"/>
      <c r="I196" s="91"/>
      <c r="J196" s="50"/>
      <c r="K196" s="33"/>
      <c r="L196" s="10"/>
      <c r="M196" s="92"/>
      <c r="N196" s="92"/>
      <c r="O196" s="90"/>
      <c r="P196" s="94"/>
      <c r="Q196" s="95"/>
    </row>
    <row r="197" spans="1:17" x14ac:dyDescent="0.35">
      <c r="A197" s="145">
        <v>127</v>
      </c>
      <c r="B197" s="48"/>
      <c r="C197" s="50"/>
      <c r="D197" s="92"/>
      <c r="E197" s="116" t="str">
        <f t="shared" si="5"/>
        <v/>
      </c>
      <c r="F197" s="91"/>
      <c r="G197" s="91"/>
      <c r="H197" s="91"/>
      <c r="I197" s="91"/>
      <c r="J197" s="50"/>
      <c r="K197" s="33"/>
      <c r="L197" s="10"/>
      <c r="M197" s="92"/>
      <c r="N197" s="92"/>
      <c r="O197" s="90"/>
      <c r="P197" s="94"/>
      <c r="Q197" s="95"/>
    </row>
    <row r="198" spans="1:17" x14ac:dyDescent="0.35">
      <c r="A198" s="145">
        <v>128</v>
      </c>
      <c r="B198" s="48"/>
      <c r="C198" s="50"/>
      <c r="D198" s="92"/>
      <c r="E198" s="116" t="str">
        <f t="shared" si="5"/>
        <v/>
      </c>
      <c r="F198" s="91"/>
      <c r="G198" s="91"/>
      <c r="H198" s="91"/>
      <c r="I198" s="91"/>
      <c r="J198" s="50"/>
      <c r="K198" s="33"/>
      <c r="L198" s="10"/>
      <c r="M198" s="92"/>
      <c r="N198" s="92"/>
      <c r="O198" s="90"/>
      <c r="P198" s="94"/>
      <c r="Q198" s="95"/>
    </row>
    <row r="199" spans="1:17" x14ac:dyDescent="0.35">
      <c r="A199" s="145">
        <v>129</v>
      </c>
      <c r="B199" s="48"/>
      <c r="C199" s="50"/>
      <c r="D199" s="92"/>
      <c r="E199" s="116" t="str">
        <f t="shared" si="5"/>
        <v/>
      </c>
      <c r="F199" s="91"/>
      <c r="G199" s="91"/>
      <c r="H199" s="91"/>
      <c r="I199" s="91"/>
      <c r="J199" s="50"/>
      <c r="K199" s="33"/>
      <c r="L199" s="10"/>
      <c r="M199" s="92"/>
      <c r="N199" s="92"/>
      <c r="O199" s="90"/>
      <c r="P199" s="94"/>
      <c r="Q199" s="95"/>
    </row>
    <row r="200" spans="1:17" x14ac:dyDescent="0.35">
      <c r="A200" s="145">
        <v>130</v>
      </c>
      <c r="B200" s="48"/>
      <c r="C200" s="50"/>
      <c r="D200" s="92"/>
      <c r="E200" s="116" t="str">
        <f t="shared" si="5"/>
        <v/>
      </c>
      <c r="F200" s="91"/>
      <c r="G200" s="91"/>
      <c r="H200" s="91"/>
      <c r="I200" s="91"/>
      <c r="J200" s="50"/>
      <c r="K200" s="33"/>
      <c r="L200" s="10"/>
      <c r="M200" s="92"/>
      <c r="N200" s="92"/>
      <c r="O200" s="90"/>
      <c r="P200" s="94"/>
      <c r="Q200" s="95"/>
    </row>
    <row r="201" spans="1:17" x14ac:dyDescent="0.35">
      <c r="A201" s="145">
        <v>131</v>
      </c>
      <c r="B201" s="48"/>
      <c r="C201" s="50"/>
      <c r="D201" s="92"/>
      <c r="E201" s="116" t="str">
        <f t="shared" si="5"/>
        <v/>
      </c>
      <c r="F201" s="91"/>
      <c r="G201" s="91"/>
      <c r="H201" s="91"/>
      <c r="I201" s="91"/>
      <c r="J201" s="50"/>
      <c r="K201" s="33"/>
      <c r="L201" s="10"/>
      <c r="M201" s="92"/>
      <c r="N201" s="92"/>
      <c r="O201" s="90"/>
      <c r="P201" s="94"/>
      <c r="Q201" s="95"/>
    </row>
    <row r="202" spans="1:17" x14ac:dyDescent="0.35">
      <c r="A202" s="145">
        <v>132</v>
      </c>
      <c r="B202" s="48"/>
      <c r="C202" s="50"/>
      <c r="D202" s="92"/>
      <c r="E202" s="116" t="str">
        <f t="shared" si="5"/>
        <v/>
      </c>
      <c r="F202" s="91"/>
      <c r="G202" s="91"/>
      <c r="H202" s="91"/>
      <c r="I202" s="91"/>
      <c r="J202" s="50"/>
      <c r="K202" s="33"/>
      <c r="L202" s="10"/>
      <c r="M202" s="92"/>
      <c r="N202" s="92"/>
      <c r="O202" s="90"/>
      <c r="P202" s="94"/>
      <c r="Q202" s="95"/>
    </row>
    <row r="203" spans="1:17" x14ac:dyDescent="0.35">
      <c r="A203" s="145">
        <v>133</v>
      </c>
      <c r="B203" s="48"/>
      <c r="C203" s="50"/>
      <c r="D203" s="92"/>
      <c r="E203" s="116" t="str">
        <f t="shared" si="5"/>
        <v/>
      </c>
      <c r="F203" s="91"/>
      <c r="G203" s="91"/>
      <c r="H203" s="91"/>
      <c r="I203" s="91"/>
      <c r="J203" s="50"/>
      <c r="K203" s="33"/>
      <c r="L203" s="10"/>
      <c r="M203" s="92"/>
      <c r="N203" s="92"/>
      <c r="O203" s="90"/>
      <c r="P203" s="94"/>
      <c r="Q203" s="95"/>
    </row>
    <row r="204" spans="1:17" x14ac:dyDescent="0.35">
      <c r="A204" s="145">
        <v>134</v>
      </c>
      <c r="B204" s="48"/>
      <c r="C204" s="50"/>
      <c r="D204" s="92"/>
      <c r="E204" s="116" t="str">
        <f t="shared" si="5"/>
        <v/>
      </c>
      <c r="F204" s="91"/>
      <c r="G204" s="91"/>
      <c r="H204" s="91"/>
      <c r="I204" s="91"/>
      <c r="J204" s="50"/>
      <c r="K204" s="33"/>
      <c r="L204" s="10"/>
      <c r="M204" s="92"/>
      <c r="N204" s="92"/>
      <c r="O204" s="90"/>
      <c r="P204" s="94"/>
      <c r="Q204" s="95"/>
    </row>
    <row r="205" spans="1:17" x14ac:dyDescent="0.35">
      <c r="A205" s="145">
        <v>135</v>
      </c>
      <c r="B205" s="48"/>
      <c r="C205" s="50"/>
      <c r="D205" s="92"/>
      <c r="E205" s="116" t="str">
        <f t="shared" si="5"/>
        <v/>
      </c>
      <c r="F205" s="91"/>
      <c r="G205" s="91"/>
      <c r="H205" s="91"/>
      <c r="I205" s="91"/>
      <c r="J205" s="50"/>
      <c r="K205" s="33"/>
      <c r="L205" s="10"/>
      <c r="M205" s="92"/>
      <c r="N205" s="92"/>
      <c r="O205" s="90"/>
      <c r="P205" s="94"/>
      <c r="Q205" s="95"/>
    </row>
    <row r="206" spans="1:17" x14ac:dyDescent="0.35">
      <c r="A206" s="145">
        <v>136</v>
      </c>
      <c r="B206" s="48"/>
      <c r="C206" s="50"/>
      <c r="D206" s="92"/>
      <c r="E206" s="116" t="str">
        <f t="shared" si="5"/>
        <v/>
      </c>
      <c r="F206" s="91"/>
      <c r="G206" s="91"/>
      <c r="H206" s="91"/>
      <c r="I206" s="91"/>
      <c r="J206" s="50"/>
      <c r="K206" s="33"/>
      <c r="L206" s="10"/>
      <c r="M206" s="92"/>
      <c r="N206" s="92"/>
      <c r="O206" s="90"/>
      <c r="P206" s="94"/>
      <c r="Q206" s="95"/>
    </row>
    <row r="207" spans="1:17" x14ac:dyDescent="0.35">
      <c r="A207" s="145">
        <v>137</v>
      </c>
      <c r="B207" s="48"/>
      <c r="C207" s="50"/>
      <c r="D207" s="92"/>
      <c r="E207" s="116" t="str">
        <f t="shared" si="5"/>
        <v/>
      </c>
      <c r="F207" s="91"/>
      <c r="G207" s="91"/>
      <c r="H207" s="91"/>
      <c r="I207" s="91"/>
      <c r="J207" s="50"/>
      <c r="K207" s="33"/>
      <c r="L207" s="10"/>
      <c r="M207" s="92"/>
      <c r="N207" s="92"/>
      <c r="O207" s="90"/>
      <c r="P207" s="94"/>
      <c r="Q207" s="95"/>
    </row>
    <row r="208" spans="1:17" x14ac:dyDescent="0.35">
      <c r="A208" s="145">
        <v>138</v>
      </c>
      <c r="B208" s="48"/>
      <c r="C208" s="50"/>
      <c r="D208" s="92"/>
      <c r="E208" s="116" t="str">
        <f t="shared" si="5"/>
        <v/>
      </c>
      <c r="F208" s="91"/>
      <c r="G208" s="91"/>
      <c r="H208" s="91"/>
      <c r="I208" s="91"/>
      <c r="J208" s="50"/>
      <c r="K208" s="33"/>
      <c r="L208" s="10"/>
      <c r="M208" s="92"/>
      <c r="N208" s="92"/>
      <c r="O208" s="90"/>
      <c r="P208" s="94"/>
      <c r="Q208" s="95"/>
    </row>
    <row r="209" spans="1:17" x14ac:dyDescent="0.35">
      <c r="A209" s="145">
        <v>139</v>
      </c>
      <c r="B209" s="48"/>
      <c r="C209" s="50"/>
      <c r="D209" s="92"/>
      <c r="E209" s="116" t="str">
        <f t="shared" si="5"/>
        <v/>
      </c>
      <c r="F209" s="91"/>
      <c r="G209" s="91"/>
      <c r="H209" s="91"/>
      <c r="I209" s="91"/>
      <c r="J209" s="50"/>
      <c r="K209" s="33"/>
      <c r="L209" s="10"/>
      <c r="M209" s="92"/>
      <c r="N209" s="92"/>
      <c r="O209" s="90"/>
      <c r="P209" s="94"/>
      <c r="Q209" s="95"/>
    </row>
    <row r="210" spans="1:17" x14ac:dyDescent="0.35">
      <c r="A210" s="145">
        <v>140</v>
      </c>
      <c r="B210" s="48"/>
      <c r="C210" s="50"/>
      <c r="D210" s="92"/>
      <c r="E210" s="116" t="str">
        <f t="shared" si="5"/>
        <v/>
      </c>
      <c r="F210" s="91"/>
      <c r="G210" s="91"/>
      <c r="H210" s="91"/>
      <c r="I210" s="91"/>
      <c r="J210" s="50"/>
      <c r="K210" s="33"/>
      <c r="L210" s="10"/>
      <c r="M210" s="92"/>
      <c r="N210" s="92"/>
      <c r="O210" s="90"/>
      <c r="P210" s="94"/>
      <c r="Q210" s="95"/>
    </row>
    <row r="211" spans="1:17" x14ac:dyDescent="0.35">
      <c r="A211" s="145">
        <v>141</v>
      </c>
      <c r="B211" s="48"/>
      <c r="C211" s="50"/>
      <c r="D211" s="92"/>
      <c r="E211" s="116" t="str">
        <f t="shared" si="5"/>
        <v/>
      </c>
      <c r="F211" s="91"/>
      <c r="G211" s="91"/>
      <c r="H211" s="91"/>
      <c r="I211" s="91"/>
      <c r="J211" s="50"/>
      <c r="K211" s="33"/>
      <c r="L211" s="10"/>
      <c r="M211" s="92"/>
      <c r="N211" s="92"/>
      <c r="O211" s="90"/>
      <c r="P211" s="94"/>
      <c r="Q211" s="95"/>
    </row>
    <row r="212" spans="1:17" x14ac:dyDescent="0.35">
      <c r="A212" s="145">
        <v>142</v>
      </c>
      <c r="B212" s="48"/>
      <c r="C212" s="50"/>
      <c r="D212" s="92"/>
      <c r="E212" s="116" t="str">
        <f t="shared" si="5"/>
        <v/>
      </c>
      <c r="F212" s="91"/>
      <c r="G212" s="91"/>
      <c r="H212" s="91"/>
      <c r="I212" s="91"/>
      <c r="J212" s="50"/>
      <c r="K212" s="33"/>
      <c r="L212" s="10"/>
      <c r="M212" s="92"/>
      <c r="N212" s="92"/>
      <c r="O212" s="90"/>
      <c r="P212" s="94"/>
      <c r="Q212" s="95"/>
    </row>
    <row r="213" spans="1:17" x14ac:dyDescent="0.35">
      <c r="A213" s="145">
        <v>143</v>
      </c>
      <c r="B213" s="48"/>
      <c r="C213" s="50"/>
      <c r="D213" s="92"/>
      <c r="E213" s="116" t="str">
        <f t="shared" si="5"/>
        <v/>
      </c>
      <c r="F213" s="91"/>
      <c r="G213" s="91"/>
      <c r="H213" s="91"/>
      <c r="I213" s="91"/>
      <c r="J213" s="50"/>
      <c r="K213" s="33"/>
      <c r="L213" s="10"/>
      <c r="M213" s="92"/>
      <c r="N213" s="92"/>
      <c r="O213" s="90"/>
      <c r="P213" s="94"/>
      <c r="Q213" s="95"/>
    </row>
    <row r="214" spans="1:17" x14ac:dyDescent="0.35">
      <c r="A214" s="145">
        <v>144</v>
      </c>
      <c r="B214" s="48"/>
      <c r="C214" s="50"/>
      <c r="D214" s="92"/>
      <c r="E214" s="116" t="str">
        <f t="shared" si="5"/>
        <v/>
      </c>
      <c r="F214" s="91"/>
      <c r="G214" s="91"/>
      <c r="H214" s="91"/>
      <c r="I214" s="91"/>
      <c r="J214" s="50"/>
      <c r="K214" s="33"/>
      <c r="L214" s="10"/>
      <c r="M214" s="92"/>
      <c r="N214" s="92"/>
      <c r="O214" s="90"/>
      <c r="P214" s="94"/>
      <c r="Q214" s="95"/>
    </row>
    <row r="215" spans="1:17" x14ac:dyDescent="0.35">
      <c r="A215" s="145">
        <v>145</v>
      </c>
      <c r="B215" s="48"/>
      <c r="C215" s="50"/>
      <c r="D215" s="92"/>
      <c r="E215" s="116" t="str">
        <f t="shared" si="5"/>
        <v/>
      </c>
      <c r="F215" s="91"/>
      <c r="G215" s="91"/>
      <c r="H215" s="91"/>
      <c r="I215" s="91"/>
      <c r="J215" s="50"/>
      <c r="K215" s="33"/>
      <c r="L215" s="10"/>
      <c r="M215" s="92"/>
      <c r="N215" s="92"/>
      <c r="O215" s="90"/>
      <c r="P215" s="94"/>
      <c r="Q215" s="95"/>
    </row>
    <row r="216" spans="1:17" x14ac:dyDescent="0.35">
      <c r="A216" s="145">
        <v>146</v>
      </c>
      <c r="B216" s="48"/>
      <c r="C216" s="50"/>
      <c r="D216" s="92"/>
      <c r="E216" s="116" t="str">
        <f t="shared" si="5"/>
        <v/>
      </c>
      <c r="F216" s="91"/>
      <c r="G216" s="91"/>
      <c r="H216" s="91"/>
      <c r="I216" s="91"/>
      <c r="J216" s="50"/>
      <c r="K216" s="33"/>
      <c r="L216" s="10"/>
      <c r="M216" s="92"/>
      <c r="N216" s="92"/>
      <c r="O216" s="90"/>
      <c r="P216" s="94"/>
      <c r="Q216" s="95"/>
    </row>
    <row r="217" spans="1:17" x14ac:dyDescent="0.35">
      <c r="A217" s="145">
        <v>147</v>
      </c>
      <c r="B217" s="48"/>
      <c r="C217" s="50"/>
      <c r="D217" s="92"/>
      <c r="E217" s="116" t="str">
        <f t="shared" si="5"/>
        <v/>
      </c>
      <c r="F217" s="91"/>
      <c r="G217" s="91"/>
      <c r="H217" s="91"/>
      <c r="I217" s="91"/>
      <c r="J217" s="50"/>
      <c r="K217" s="33"/>
      <c r="L217" s="10"/>
      <c r="M217" s="92"/>
      <c r="N217" s="92"/>
      <c r="O217" s="90"/>
      <c r="P217" s="94"/>
      <c r="Q217" s="95"/>
    </row>
    <row r="218" spans="1:17" x14ac:dyDescent="0.35">
      <c r="A218" s="145">
        <v>148</v>
      </c>
      <c r="B218" s="48"/>
      <c r="C218" s="50"/>
      <c r="D218" s="92"/>
      <c r="E218" s="116" t="str">
        <f t="shared" si="5"/>
        <v/>
      </c>
      <c r="F218" s="91"/>
      <c r="G218" s="91"/>
      <c r="H218" s="91"/>
      <c r="I218" s="91"/>
      <c r="J218" s="50"/>
      <c r="K218" s="33"/>
      <c r="L218" s="10"/>
      <c r="M218" s="92"/>
      <c r="N218" s="92"/>
      <c r="O218" s="90"/>
      <c r="P218" s="94"/>
      <c r="Q218" s="95"/>
    </row>
    <row r="219" spans="1:17" x14ac:dyDescent="0.35">
      <c r="A219" s="145">
        <v>149</v>
      </c>
      <c r="B219" s="48"/>
      <c r="C219" s="50"/>
      <c r="D219" s="92"/>
      <c r="E219" s="116" t="str">
        <f t="shared" si="5"/>
        <v/>
      </c>
      <c r="F219" s="91"/>
      <c r="G219" s="91"/>
      <c r="H219" s="91"/>
      <c r="I219" s="91"/>
      <c r="J219" s="50"/>
      <c r="K219" s="33"/>
      <c r="L219" s="10"/>
      <c r="M219" s="92"/>
      <c r="N219" s="92"/>
      <c r="O219" s="90"/>
      <c r="P219" s="94"/>
      <c r="Q219" s="95"/>
    </row>
    <row r="220" spans="1:17" x14ac:dyDescent="0.35">
      <c r="A220" s="145">
        <v>150</v>
      </c>
      <c r="B220" s="48"/>
      <c r="C220" s="50"/>
      <c r="D220" s="92"/>
      <c r="E220" s="116" t="str">
        <f t="shared" si="5"/>
        <v/>
      </c>
      <c r="F220" s="91"/>
      <c r="G220" s="91"/>
      <c r="H220" s="91"/>
      <c r="I220" s="91"/>
      <c r="J220" s="50"/>
      <c r="K220" s="33"/>
      <c r="L220" s="10"/>
      <c r="M220" s="92"/>
      <c r="N220" s="92"/>
      <c r="O220" s="90"/>
      <c r="P220" s="94"/>
      <c r="Q220" s="95"/>
    </row>
    <row r="221" spans="1:17" x14ac:dyDescent="0.35">
      <c r="A221" s="145">
        <v>151</v>
      </c>
      <c r="B221" s="48"/>
      <c r="C221" s="50"/>
      <c r="D221" s="92"/>
      <c r="E221" s="116" t="str">
        <f t="shared" ref="E221:E284" si="6">IFERROR(IF(C221="Search Extended List",INDEX(CASRN,MATCH(D221,FGHG_List_Long,0)),INDEX(CASRN,MATCH(C221:C290,FGHG_List_Long,0))),"")</f>
        <v/>
      </c>
      <c r="F221" s="91"/>
      <c r="G221" s="91"/>
      <c r="H221" s="91"/>
      <c r="I221" s="91"/>
      <c r="J221" s="50"/>
      <c r="K221" s="33"/>
      <c r="L221" s="10"/>
      <c r="M221" s="92"/>
      <c r="N221" s="92"/>
      <c r="O221" s="90"/>
      <c r="P221" s="94"/>
      <c r="Q221" s="95"/>
    </row>
    <row r="222" spans="1:17" x14ac:dyDescent="0.35">
      <c r="A222" s="145">
        <v>152</v>
      </c>
      <c r="B222" s="48"/>
      <c r="C222" s="50"/>
      <c r="D222" s="92"/>
      <c r="E222" s="116" t="str">
        <f t="shared" si="6"/>
        <v/>
      </c>
      <c r="F222" s="91"/>
      <c r="G222" s="91"/>
      <c r="H222" s="91"/>
      <c r="I222" s="91"/>
      <c r="J222" s="50"/>
      <c r="K222" s="33"/>
      <c r="L222" s="10"/>
      <c r="M222" s="92"/>
      <c r="N222" s="92"/>
      <c r="O222" s="90"/>
      <c r="P222" s="94"/>
      <c r="Q222" s="95"/>
    </row>
    <row r="223" spans="1:17" x14ac:dyDescent="0.35">
      <c r="A223" s="145">
        <v>153</v>
      </c>
      <c r="B223" s="48"/>
      <c r="C223" s="50"/>
      <c r="D223" s="92"/>
      <c r="E223" s="116" t="str">
        <f t="shared" si="6"/>
        <v/>
      </c>
      <c r="F223" s="91"/>
      <c r="G223" s="91"/>
      <c r="H223" s="91"/>
      <c r="I223" s="91"/>
      <c r="J223" s="50"/>
      <c r="K223" s="33"/>
      <c r="L223" s="10"/>
      <c r="M223" s="92"/>
      <c r="N223" s="92"/>
      <c r="O223" s="90"/>
      <c r="P223" s="94"/>
      <c r="Q223" s="95"/>
    </row>
    <row r="224" spans="1:17" x14ac:dyDescent="0.35">
      <c r="A224" s="145">
        <v>154</v>
      </c>
      <c r="B224" s="48"/>
      <c r="C224" s="50"/>
      <c r="D224" s="92"/>
      <c r="E224" s="116" t="str">
        <f t="shared" si="6"/>
        <v/>
      </c>
      <c r="F224" s="91"/>
      <c r="G224" s="91"/>
      <c r="H224" s="91"/>
      <c r="I224" s="91"/>
      <c r="J224" s="50"/>
      <c r="K224" s="33"/>
      <c r="L224" s="10"/>
      <c r="M224" s="92"/>
      <c r="N224" s="92"/>
      <c r="O224" s="90"/>
      <c r="P224" s="94"/>
      <c r="Q224" s="95"/>
    </row>
    <row r="225" spans="1:17" x14ac:dyDescent="0.35">
      <c r="A225" s="145">
        <v>155</v>
      </c>
      <c r="B225" s="48"/>
      <c r="C225" s="50"/>
      <c r="D225" s="92"/>
      <c r="E225" s="116" t="str">
        <f t="shared" si="6"/>
        <v/>
      </c>
      <c r="F225" s="91"/>
      <c r="G225" s="91"/>
      <c r="H225" s="91"/>
      <c r="I225" s="91"/>
      <c r="J225" s="50"/>
      <c r="K225" s="33"/>
      <c r="L225" s="10"/>
      <c r="M225" s="92"/>
      <c r="N225" s="92"/>
      <c r="O225" s="90"/>
      <c r="P225" s="94"/>
      <c r="Q225" s="95"/>
    </row>
    <row r="226" spans="1:17" x14ac:dyDescent="0.35">
      <c r="A226" s="145">
        <v>156</v>
      </c>
      <c r="B226" s="48"/>
      <c r="C226" s="50"/>
      <c r="D226" s="92"/>
      <c r="E226" s="116" t="str">
        <f t="shared" si="6"/>
        <v/>
      </c>
      <c r="F226" s="91"/>
      <c r="G226" s="91"/>
      <c r="H226" s="91"/>
      <c r="I226" s="91"/>
      <c r="J226" s="50"/>
      <c r="K226" s="33"/>
      <c r="L226" s="10"/>
      <c r="M226" s="92"/>
      <c r="N226" s="92"/>
      <c r="O226" s="90"/>
      <c r="P226" s="94"/>
      <c r="Q226" s="95"/>
    </row>
    <row r="227" spans="1:17" x14ac:dyDescent="0.35">
      <c r="A227" s="145">
        <v>157</v>
      </c>
      <c r="B227" s="48"/>
      <c r="C227" s="50"/>
      <c r="D227" s="92"/>
      <c r="E227" s="116" t="str">
        <f t="shared" si="6"/>
        <v/>
      </c>
      <c r="F227" s="91"/>
      <c r="G227" s="91"/>
      <c r="H227" s="91"/>
      <c r="I227" s="91"/>
      <c r="J227" s="50"/>
      <c r="K227" s="33"/>
      <c r="L227" s="10"/>
      <c r="M227" s="92"/>
      <c r="N227" s="92"/>
      <c r="O227" s="90"/>
      <c r="P227" s="94"/>
      <c r="Q227" s="95"/>
    </row>
    <row r="228" spans="1:17" x14ac:dyDescent="0.35">
      <c r="A228" s="145">
        <v>158</v>
      </c>
      <c r="B228" s="48"/>
      <c r="C228" s="50"/>
      <c r="D228" s="92"/>
      <c r="E228" s="116" t="str">
        <f t="shared" si="6"/>
        <v/>
      </c>
      <c r="F228" s="91"/>
      <c r="G228" s="91"/>
      <c r="H228" s="91"/>
      <c r="I228" s="91"/>
      <c r="J228" s="50"/>
      <c r="K228" s="33"/>
      <c r="L228" s="10"/>
      <c r="M228" s="92"/>
      <c r="N228" s="92"/>
      <c r="O228" s="90"/>
      <c r="P228" s="94"/>
      <c r="Q228" s="95"/>
    </row>
    <row r="229" spans="1:17" x14ac:dyDescent="0.35">
      <c r="A229" s="145">
        <v>159</v>
      </c>
      <c r="B229" s="48"/>
      <c r="C229" s="50"/>
      <c r="D229" s="92"/>
      <c r="E229" s="116" t="str">
        <f t="shared" si="6"/>
        <v/>
      </c>
      <c r="F229" s="91"/>
      <c r="G229" s="91"/>
      <c r="H229" s="91"/>
      <c r="I229" s="91"/>
      <c r="J229" s="50"/>
      <c r="K229" s="33"/>
      <c r="L229" s="10"/>
      <c r="M229" s="92"/>
      <c r="N229" s="92"/>
      <c r="O229" s="90"/>
      <c r="P229" s="94"/>
      <c r="Q229" s="95"/>
    </row>
    <row r="230" spans="1:17" x14ac:dyDescent="0.35">
      <c r="A230" s="145">
        <v>160</v>
      </c>
      <c r="B230" s="48"/>
      <c r="C230" s="50"/>
      <c r="D230" s="92"/>
      <c r="E230" s="116" t="str">
        <f t="shared" si="6"/>
        <v/>
      </c>
      <c r="F230" s="91"/>
      <c r="G230" s="91"/>
      <c r="H230" s="91"/>
      <c r="I230" s="91"/>
      <c r="J230" s="50"/>
      <c r="K230" s="33"/>
      <c r="L230" s="10"/>
      <c r="M230" s="92"/>
      <c r="N230" s="92"/>
      <c r="O230" s="90"/>
      <c r="P230" s="94"/>
      <c r="Q230" s="95"/>
    </row>
    <row r="231" spans="1:17" x14ac:dyDescent="0.35">
      <c r="A231" s="145">
        <v>161</v>
      </c>
      <c r="B231" s="48"/>
      <c r="C231" s="50"/>
      <c r="D231" s="92"/>
      <c r="E231" s="116" t="str">
        <f t="shared" si="6"/>
        <v/>
      </c>
      <c r="F231" s="91"/>
      <c r="G231" s="91"/>
      <c r="H231" s="91"/>
      <c r="I231" s="91"/>
      <c r="J231" s="50"/>
      <c r="K231" s="33"/>
      <c r="L231" s="10"/>
      <c r="M231" s="92"/>
      <c r="N231" s="92"/>
      <c r="O231" s="90"/>
      <c r="P231" s="94"/>
      <c r="Q231" s="95"/>
    </row>
    <row r="232" spans="1:17" x14ac:dyDescent="0.35">
      <c r="A232" s="145">
        <v>162</v>
      </c>
      <c r="B232" s="48"/>
      <c r="C232" s="50"/>
      <c r="D232" s="92"/>
      <c r="E232" s="116" t="str">
        <f t="shared" si="6"/>
        <v/>
      </c>
      <c r="F232" s="91"/>
      <c r="G232" s="91"/>
      <c r="H232" s="91"/>
      <c r="I232" s="91"/>
      <c r="J232" s="50"/>
      <c r="K232" s="33"/>
      <c r="L232" s="10"/>
      <c r="M232" s="92"/>
      <c r="N232" s="92"/>
      <c r="O232" s="90"/>
      <c r="P232" s="94"/>
      <c r="Q232" s="95"/>
    </row>
    <row r="233" spans="1:17" x14ac:dyDescent="0.35">
      <c r="A233" s="145">
        <v>163</v>
      </c>
      <c r="B233" s="48"/>
      <c r="C233" s="50"/>
      <c r="D233" s="92"/>
      <c r="E233" s="116" t="str">
        <f t="shared" si="6"/>
        <v/>
      </c>
      <c r="F233" s="91"/>
      <c r="G233" s="91"/>
      <c r="H233" s="91"/>
      <c r="I233" s="91"/>
      <c r="J233" s="50"/>
      <c r="K233" s="33"/>
      <c r="L233" s="10"/>
      <c r="M233" s="92"/>
      <c r="N233" s="92"/>
      <c r="O233" s="90"/>
      <c r="P233" s="94"/>
      <c r="Q233" s="95"/>
    </row>
    <row r="234" spans="1:17" x14ac:dyDescent="0.35">
      <c r="A234" s="145">
        <v>164</v>
      </c>
      <c r="B234" s="48"/>
      <c r="C234" s="50"/>
      <c r="D234" s="92"/>
      <c r="E234" s="116" t="str">
        <f t="shared" si="6"/>
        <v/>
      </c>
      <c r="F234" s="91"/>
      <c r="G234" s="91"/>
      <c r="H234" s="91"/>
      <c r="I234" s="91"/>
      <c r="J234" s="50"/>
      <c r="K234" s="33"/>
      <c r="L234" s="10"/>
      <c r="M234" s="92"/>
      <c r="N234" s="92"/>
      <c r="O234" s="90"/>
      <c r="P234" s="94"/>
      <c r="Q234" s="95"/>
    </row>
    <row r="235" spans="1:17" x14ac:dyDescent="0.35">
      <c r="A235" s="145">
        <v>165</v>
      </c>
      <c r="B235" s="48"/>
      <c r="C235" s="50"/>
      <c r="D235" s="92"/>
      <c r="E235" s="116" t="str">
        <f t="shared" si="6"/>
        <v/>
      </c>
      <c r="F235" s="91"/>
      <c r="G235" s="91"/>
      <c r="H235" s="91"/>
      <c r="I235" s="91"/>
      <c r="J235" s="50"/>
      <c r="K235" s="33"/>
      <c r="L235" s="10"/>
      <c r="M235" s="92"/>
      <c r="N235" s="92"/>
      <c r="O235" s="90"/>
      <c r="P235" s="94"/>
      <c r="Q235" s="95"/>
    </row>
    <row r="236" spans="1:17" x14ac:dyDescent="0.35">
      <c r="A236" s="145">
        <v>166</v>
      </c>
      <c r="B236" s="48"/>
      <c r="C236" s="50"/>
      <c r="D236" s="92"/>
      <c r="E236" s="116" t="str">
        <f t="shared" si="6"/>
        <v/>
      </c>
      <c r="F236" s="91"/>
      <c r="G236" s="91"/>
      <c r="H236" s="91"/>
      <c r="I236" s="91"/>
      <c r="J236" s="50"/>
      <c r="K236" s="33"/>
      <c r="L236" s="10"/>
      <c r="M236" s="92"/>
      <c r="N236" s="92"/>
      <c r="O236" s="90"/>
      <c r="P236" s="94"/>
      <c r="Q236" s="95"/>
    </row>
    <row r="237" spans="1:17" x14ac:dyDescent="0.35">
      <c r="A237" s="145">
        <v>167</v>
      </c>
      <c r="B237" s="48"/>
      <c r="C237" s="50"/>
      <c r="D237" s="92"/>
      <c r="E237" s="116" t="str">
        <f t="shared" si="6"/>
        <v/>
      </c>
      <c r="F237" s="91"/>
      <c r="G237" s="91"/>
      <c r="H237" s="91"/>
      <c r="I237" s="91"/>
      <c r="J237" s="50"/>
      <c r="K237" s="33"/>
      <c r="L237" s="10"/>
      <c r="M237" s="92"/>
      <c r="N237" s="92"/>
      <c r="O237" s="90"/>
      <c r="P237" s="94"/>
      <c r="Q237" s="95"/>
    </row>
    <row r="238" spans="1:17" x14ac:dyDescent="0.35">
      <c r="A238" s="145">
        <v>168</v>
      </c>
      <c r="B238" s="48"/>
      <c r="C238" s="50"/>
      <c r="D238" s="92"/>
      <c r="E238" s="116" t="str">
        <f t="shared" si="6"/>
        <v/>
      </c>
      <c r="F238" s="91"/>
      <c r="G238" s="91"/>
      <c r="H238" s="91"/>
      <c r="I238" s="91"/>
      <c r="J238" s="50"/>
      <c r="K238" s="33"/>
      <c r="L238" s="10"/>
      <c r="M238" s="92"/>
      <c r="N238" s="92"/>
      <c r="O238" s="90"/>
      <c r="P238" s="94"/>
      <c r="Q238" s="95"/>
    </row>
    <row r="239" spans="1:17" x14ac:dyDescent="0.35">
      <c r="A239" s="145">
        <v>169</v>
      </c>
      <c r="B239" s="48"/>
      <c r="C239" s="50"/>
      <c r="D239" s="92"/>
      <c r="E239" s="116" t="str">
        <f t="shared" si="6"/>
        <v/>
      </c>
      <c r="F239" s="91"/>
      <c r="G239" s="91"/>
      <c r="H239" s="91"/>
      <c r="I239" s="91"/>
      <c r="J239" s="50"/>
      <c r="K239" s="33"/>
      <c r="L239" s="10"/>
      <c r="M239" s="92"/>
      <c r="N239" s="92"/>
      <c r="O239" s="90"/>
      <c r="P239" s="94"/>
      <c r="Q239" s="95"/>
    </row>
    <row r="240" spans="1:17" x14ac:dyDescent="0.35">
      <c r="A240" s="145">
        <v>170</v>
      </c>
      <c r="B240" s="48"/>
      <c r="C240" s="50"/>
      <c r="D240" s="92"/>
      <c r="E240" s="116" t="str">
        <f t="shared" si="6"/>
        <v/>
      </c>
      <c r="F240" s="91"/>
      <c r="G240" s="91"/>
      <c r="H240" s="91"/>
      <c r="I240" s="91"/>
      <c r="J240" s="50"/>
      <c r="K240" s="33"/>
      <c r="L240" s="10"/>
      <c r="M240" s="92"/>
      <c r="N240" s="92"/>
      <c r="O240" s="90"/>
      <c r="P240" s="94"/>
      <c r="Q240" s="95"/>
    </row>
    <row r="241" spans="1:17" x14ac:dyDescent="0.35">
      <c r="A241" s="145">
        <v>171</v>
      </c>
      <c r="B241" s="48"/>
      <c r="C241" s="50"/>
      <c r="D241" s="92"/>
      <c r="E241" s="116" t="str">
        <f t="shared" si="6"/>
        <v/>
      </c>
      <c r="F241" s="91"/>
      <c r="G241" s="91"/>
      <c r="H241" s="91"/>
      <c r="I241" s="91"/>
      <c r="J241" s="50"/>
      <c r="K241" s="33"/>
      <c r="L241" s="10"/>
      <c r="M241" s="92"/>
      <c r="N241" s="92"/>
      <c r="O241" s="90"/>
      <c r="P241" s="94"/>
      <c r="Q241" s="95"/>
    </row>
    <row r="242" spans="1:17" x14ac:dyDescent="0.35">
      <c r="A242" s="145">
        <v>172</v>
      </c>
      <c r="B242" s="48"/>
      <c r="C242" s="50"/>
      <c r="D242" s="92"/>
      <c r="E242" s="116" t="str">
        <f t="shared" si="6"/>
        <v/>
      </c>
      <c r="F242" s="91"/>
      <c r="G242" s="91"/>
      <c r="H242" s="91"/>
      <c r="I242" s="91"/>
      <c r="J242" s="50"/>
      <c r="K242" s="33"/>
      <c r="L242" s="10"/>
      <c r="M242" s="92"/>
      <c r="N242" s="92"/>
      <c r="O242" s="90"/>
      <c r="P242" s="94"/>
      <c r="Q242" s="95"/>
    </row>
    <row r="243" spans="1:17" x14ac:dyDescent="0.35">
      <c r="A243" s="145">
        <v>173</v>
      </c>
      <c r="B243" s="48"/>
      <c r="C243" s="50"/>
      <c r="D243" s="92"/>
      <c r="E243" s="116" t="str">
        <f t="shared" si="6"/>
        <v/>
      </c>
      <c r="F243" s="91"/>
      <c r="G243" s="91"/>
      <c r="H243" s="91"/>
      <c r="I243" s="91"/>
      <c r="J243" s="50"/>
      <c r="K243" s="33"/>
      <c r="L243" s="10"/>
      <c r="M243" s="92"/>
      <c r="N243" s="92"/>
      <c r="O243" s="90"/>
      <c r="P243" s="94"/>
      <c r="Q243" s="95"/>
    </row>
    <row r="244" spans="1:17" x14ac:dyDescent="0.35">
      <c r="A244" s="145">
        <v>174</v>
      </c>
      <c r="B244" s="48"/>
      <c r="C244" s="50"/>
      <c r="D244" s="92"/>
      <c r="E244" s="116" t="str">
        <f t="shared" si="6"/>
        <v/>
      </c>
      <c r="F244" s="91"/>
      <c r="G244" s="91"/>
      <c r="H244" s="91"/>
      <c r="I244" s="91"/>
      <c r="J244" s="50"/>
      <c r="K244" s="33"/>
      <c r="L244" s="10"/>
      <c r="M244" s="92"/>
      <c r="N244" s="92"/>
      <c r="O244" s="90"/>
      <c r="P244" s="94"/>
      <c r="Q244" s="95"/>
    </row>
    <row r="245" spans="1:17" x14ac:dyDescent="0.35">
      <c r="A245" s="145">
        <v>175</v>
      </c>
      <c r="B245" s="48"/>
      <c r="C245" s="50"/>
      <c r="D245" s="92"/>
      <c r="E245" s="116" t="str">
        <f t="shared" si="6"/>
        <v/>
      </c>
      <c r="F245" s="91"/>
      <c r="G245" s="91"/>
      <c r="H245" s="91"/>
      <c r="I245" s="91"/>
      <c r="J245" s="50"/>
      <c r="K245" s="33"/>
      <c r="L245" s="10"/>
      <c r="M245" s="92"/>
      <c r="N245" s="92"/>
      <c r="O245" s="90"/>
      <c r="P245" s="94"/>
      <c r="Q245" s="95"/>
    </row>
    <row r="246" spans="1:17" x14ac:dyDescent="0.35">
      <c r="A246" s="145">
        <v>176</v>
      </c>
      <c r="B246" s="48"/>
      <c r="C246" s="50"/>
      <c r="D246" s="92"/>
      <c r="E246" s="116" t="str">
        <f t="shared" si="6"/>
        <v/>
      </c>
      <c r="F246" s="91"/>
      <c r="G246" s="91"/>
      <c r="H246" s="91"/>
      <c r="I246" s="91"/>
      <c r="J246" s="50"/>
      <c r="K246" s="33"/>
      <c r="L246" s="10"/>
      <c r="M246" s="92"/>
      <c r="N246" s="92"/>
      <c r="O246" s="90"/>
      <c r="P246" s="94"/>
      <c r="Q246" s="95"/>
    </row>
    <row r="247" spans="1:17" x14ac:dyDescent="0.35">
      <c r="A247" s="145">
        <v>177</v>
      </c>
      <c r="B247" s="48"/>
      <c r="C247" s="50"/>
      <c r="D247" s="92"/>
      <c r="E247" s="116" t="str">
        <f t="shared" si="6"/>
        <v/>
      </c>
      <c r="F247" s="91"/>
      <c r="G247" s="91"/>
      <c r="H247" s="91"/>
      <c r="I247" s="91"/>
      <c r="J247" s="50"/>
      <c r="K247" s="33"/>
      <c r="L247" s="10"/>
      <c r="M247" s="92"/>
      <c r="N247" s="92"/>
      <c r="O247" s="90"/>
      <c r="P247" s="94"/>
      <c r="Q247" s="95"/>
    </row>
    <row r="248" spans="1:17" x14ac:dyDescent="0.35">
      <c r="A248" s="145">
        <v>178</v>
      </c>
      <c r="B248" s="48"/>
      <c r="C248" s="50"/>
      <c r="D248" s="92"/>
      <c r="E248" s="116" t="str">
        <f t="shared" si="6"/>
        <v/>
      </c>
      <c r="F248" s="91"/>
      <c r="G248" s="91"/>
      <c r="H248" s="91"/>
      <c r="I248" s="91"/>
      <c r="J248" s="50"/>
      <c r="K248" s="33"/>
      <c r="L248" s="10"/>
      <c r="M248" s="92"/>
      <c r="N248" s="92"/>
      <c r="O248" s="90"/>
      <c r="P248" s="94"/>
      <c r="Q248" s="95"/>
    </row>
    <row r="249" spans="1:17" x14ac:dyDescent="0.35">
      <c r="A249" s="145">
        <v>179</v>
      </c>
      <c r="B249" s="48"/>
      <c r="C249" s="50"/>
      <c r="D249" s="92"/>
      <c r="E249" s="116" t="str">
        <f t="shared" si="6"/>
        <v/>
      </c>
      <c r="F249" s="91"/>
      <c r="G249" s="91"/>
      <c r="H249" s="91"/>
      <c r="I249" s="91"/>
      <c r="J249" s="50"/>
      <c r="K249" s="33"/>
      <c r="L249" s="10"/>
      <c r="M249" s="92"/>
      <c r="N249" s="92"/>
      <c r="O249" s="90"/>
      <c r="P249" s="94"/>
      <c r="Q249" s="95"/>
    </row>
    <row r="250" spans="1:17" x14ac:dyDescent="0.35">
      <c r="A250" s="145">
        <v>180</v>
      </c>
      <c r="B250" s="48"/>
      <c r="C250" s="50"/>
      <c r="D250" s="92"/>
      <c r="E250" s="116" t="str">
        <f t="shared" si="6"/>
        <v/>
      </c>
      <c r="F250" s="91"/>
      <c r="G250" s="91"/>
      <c r="H250" s="91"/>
      <c r="I250" s="91"/>
      <c r="J250" s="50"/>
      <c r="K250" s="33"/>
      <c r="L250" s="10"/>
      <c r="M250" s="92"/>
      <c r="N250" s="92"/>
      <c r="O250" s="90"/>
      <c r="P250" s="94"/>
      <c r="Q250" s="95"/>
    </row>
    <row r="251" spans="1:17" x14ac:dyDescent="0.35">
      <c r="A251" s="145">
        <v>181</v>
      </c>
      <c r="B251" s="48"/>
      <c r="C251" s="50"/>
      <c r="D251" s="92"/>
      <c r="E251" s="116" t="str">
        <f t="shared" si="6"/>
        <v/>
      </c>
      <c r="F251" s="91"/>
      <c r="G251" s="91"/>
      <c r="H251" s="91"/>
      <c r="I251" s="91"/>
      <c r="J251" s="50"/>
      <c r="K251" s="33"/>
      <c r="L251" s="10"/>
      <c r="M251" s="92"/>
      <c r="N251" s="92"/>
      <c r="O251" s="90"/>
      <c r="P251" s="94"/>
      <c r="Q251" s="95"/>
    </row>
    <row r="252" spans="1:17" x14ac:dyDescent="0.35">
      <c r="A252" s="145">
        <v>182</v>
      </c>
      <c r="B252" s="48"/>
      <c r="C252" s="50"/>
      <c r="D252" s="92"/>
      <c r="E252" s="116" t="str">
        <f t="shared" si="6"/>
        <v/>
      </c>
      <c r="F252" s="91"/>
      <c r="G252" s="91"/>
      <c r="H252" s="91"/>
      <c r="I252" s="91"/>
      <c r="J252" s="50"/>
      <c r="K252" s="33"/>
      <c r="L252" s="10"/>
      <c r="M252" s="92"/>
      <c r="N252" s="92"/>
      <c r="O252" s="90"/>
      <c r="P252" s="94"/>
      <c r="Q252" s="95"/>
    </row>
    <row r="253" spans="1:17" x14ac:dyDescent="0.35">
      <c r="A253" s="145">
        <v>183</v>
      </c>
      <c r="B253" s="48"/>
      <c r="C253" s="50"/>
      <c r="D253" s="92"/>
      <c r="E253" s="116" t="str">
        <f t="shared" si="6"/>
        <v/>
      </c>
      <c r="F253" s="91"/>
      <c r="G253" s="91"/>
      <c r="H253" s="91"/>
      <c r="I253" s="91"/>
      <c r="J253" s="50"/>
      <c r="K253" s="33"/>
      <c r="L253" s="10"/>
      <c r="M253" s="92"/>
      <c r="N253" s="92"/>
      <c r="O253" s="90"/>
      <c r="P253" s="94"/>
      <c r="Q253" s="95"/>
    </row>
    <row r="254" spans="1:17" x14ac:dyDescent="0.35">
      <c r="A254" s="145">
        <v>184</v>
      </c>
      <c r="B254" s="48"/>
      <c r="C254" s="50"/>
      <c r="D254" s="92"/>
      <c r="E254" s="116" t="str">
        <f t="shared" si="6"/>
        <v/>
      </c>
      <c r="F254" s="91"/>
      <c r="G254" s="91"/>
      <c r="H254" s="91"/>
      <c r="I254" s="91"/>
      <c r="J254" s="50"/>
      <c r="K254" s="33"/>
      <c r="L254" s="10"/>
      <c r="M254" s="92"/>
      <c r="N254" s="92"/>
      <c r="O254" s="90"/>
      <c r="P254" s="94"/>
      <c r="Q254" s="95"/>
    </row>
    <row r="255" spans="1:17" x14ac:dyDescent="0.35">
      <c r="A255" s="145">
        <v>185</v>
      </c>
      <c r="B255" s="48"/>
      <c r="C255" s="50"/>
      <c r="D255" s="92"/>
      <c r="E255" s="116" t="str">
        <f t="shared" si="6"/>
        <v/>
      </c>
      <c r="F255" s="91"/>
      <c r="G255" s="91"/>
      <c r="H255" s="91"/>
      <c r="I255" s="91"/>
      <c r="J255" s="50"/>
      <c r="K255" s="33"/>
      <c r="L255" s="10"/>
      <c r="M255" s="92"/>
      <c r="N255" s="92"/>
      <c r="O255" s="90"/>
      <c r="P255" s="94"/>
      <c r="Q255" s="95"/>
    </row>
    <row r="256" spans="1:17" x14ac:dyDescent="0.35">
      <c r="A256" s="145">
        <v>186</v>
      </c>
      <c r="B256" s="48"/>
      <c r="C256" s="50"/>
      <c r="D256" s="92"/>
      <c r="E256" s="116" t="str">
        <f t="shared" si="6"/>
        <v/>
      </c>
      <c r="F256" s="91"/>
      <c r="G256" s="91"/>
      <c r="H256" s="91"/>
      <c r="I256" s="91"/>
      <c r="J256" s="50"/>
      <c r="K256" s="33"/>
      <c r="L256" s="10"/>
      <c r="M256" s="92"/>
      <c r="N256" s="92"/>
      <c r="O256" s="90"/>
      <c r="P256" s="94"/>
      <c r="Q256" s="95"/>
    </row>
    <row r="257" spans="1:17" x14ac:dyDescent="0.35">
      <c r="A257" s="145">
        <v>187</v>
      </c>
      <c r="B257" s="48"/>
      <c r="C257" s="50"/>
      <c r="D257" s="92"/>
      <c r="E257" s="116" t="str">
        <f t="shared" si="6"/>
        <v/>
      </c>
      <c r="F257" s="91"/>
      <c r="G257" s="91"/>
      <c r="H257" s="91"/>
      <c r="I257" s="91"/>
      <c r="J257" s="50"/>
      <c r="K257" s="33"/>
      <c r="L257" s="10"/>
      <c r="M257" s="92"/>
      <c r="N257" s="92"/>
      <c r="O257" s="90"/>
      <c r="P257" s="94"/>
      <c r="Q257" s="95"/>
    </row>
    <row r="258" spans="1:17" x14ac:dyDescent="0.35">
      <c r="A258" s="145">
        <v>188</v>
      </c>
      <c r="B258" s="48"/>
      <c r="C258" s="50"/>
      <c r="D258" s="92"/>
      <c r="E258" s="116" t="str">
        <f t="shared" si="6"/>
        <v/>
      </c>
      <c r="F258" s="91"/>
      <c r="G258" s="91"/>
      <c r="H258" s="91"/>
      <c r="I258" s="91"/>
      <c r="J258" s="50"/>
      <c r="K258" s="33"/>
      <c r="L258" s="10"/>
      <c r="M258" s="92"/>
      <c r="N258" s="92"/>
      <c r="O258" s="90"/>
      <c r="P258" s="94"/>
      <c r="Q258" s="95"/>
    </row>
    <row r="259" spans="1:17" x14ac:dyDescent="0.35">
      <c r="A259" s="145">
        <v>189</v>
      </c>
      <c r="B259" s="48"/>
      <c r="C259" s="50"/>
      <c r="D259" s="92"/>
      <c r="E259" s="116" t="str">
        <f t="shared" si="6"/>
        <v/>
      </c>
      <c r="F259" s="91"/>
      <c r="G259" s="91"/>
      <c r="H259" s="91"/>
      <c r="I259" s="91"/>
      <c r="J259" s="50"/>
      <c r="K259" s="33"/>
      <c r="L259" s="10"/>
      <c r="M259" s="92"/>
      <c r="N259" s="92"/>
      <c r="O259" s="90"/>
      <c r="P259" s="94"/>
      <c r="Q259" s="95"/>
    </row>
    <row r="260" spans="1:17" x14ac:dyDescent="0.35">
      <c r="A260" s="145">
        <v>190</v>
      </c>
      <c r="B260" s="48"/>
      <c r="C260" s="50"/>
      <c r="D260" s="92"/>
      <c r="E260" s="116" t="str">
        <f t="shared" si="6"/>
        <v/>
      </c>
      <c r="F260" s="91"/>
      <c r="G260" s="91"/>
      <c r="H260" s="91"/>
      <c r="I260" s="91"/>
      <c r="J260" s="50"/>
      <c r="K260" s="33"/>
      <c r="L260" s="10"/>
      <c r="M260" s="92"/>
      <c r="N260" s="92"/>
      <c r="O260" s="90"/>
      <c r="P260" s="94"/>
      <c r="Q260" s="95"/>
    </row>
    <row r="261" spans="1:17" x14ac:dyDescent="0.35">
      <c r="A261" s="145">
        <v>191</v>
      </c>
      <c r="B261" s="48"/>
      <c r="C261" s="50"/>
      <c r="D261" s="92"/>
      <c r="E261" s="116" t="str">
        <f t="shared" si="6"/>
        <v/>
      </c>
      <c r="F261" s="91"/>
      <c r="G261" s="91"/>
      <c r="H261" s="91"/>
      <c r="I261" s="91"/>
      <c r="J261" s="50"/>
      <c r="K261" s="33"/>
      <c r="L261" s="10"/>
      <c r="M261" s="92"/>
      <c r="N261" s="92"/>
      <c r="O261" s="90"/>
      <c r="P261" s="94"/>
      <c r="Q261" s="95"/>
    </row>
    <row r="262" spans="1:17" x14ac:dyDescent="0.35">
      <c r="A262" s="145">
        <v>192</v>
      </c>
      <c r="B262" s="48"/>
      <c r="C262" s="50"/>
      <c r="D262" s="92"/>
      <c r="E262" s="116" t="str">
        <f t="shared" si="6"/>
        <v/>
      </c>
      <c r="F262" s="91"/>
      <c r="G262" s="91"/>
      <c r="H262" s="91"/>
      <c r="I262" s="91"/>
      <c r="J262" s="50"/>
      <c r="K262" s="33"/>
      <c r="L262" s="10"/>
      <c r="M262" s="92"/>
      <c r="N262" s="92"/>
      <c r="O262" s="90"/>
      <c r="P262" s="94"/>
      <c r="Q262" s="95"/>
    </row>
    <row r="263" spans="1:17" x14ac:dyDescent="0.35">
      <c r="A263" s="145">
        <v>193</v>
      </c>
      <c r="B263" s="48"/>
      <c r="C263" s="50"/>
      <c r="D263" s="92"/>
      <c r="E263" s="116" t="str">
        <f t="shared" si="6"/>
        <v/>
      </c>
      <c r="F263" s="91"/>
      <c r="G263" s="91"/>
      <c r="H263" s="91"/>
      <c r="I263" s="91"/>
      <c r="J263" s="50"/>
      <c r="K263" s="33"/>
      <c r="L263" s="10"/>
      <c r="M263" s="92"/>
      <c r="N263" s="92"/>
      <c r="O263" s="90"/>
      <c r="P263" s="94"/>
      <c r="Q263" s="95"/>
    </row>
    <row r="264" spans="1:17" x14ac:dyDescent="0.35">
      <c r="A264" s="145">
        <v>194</v>
      </c>
      <c r="B264" s="48"/>
      <c r="C264" s="50"/>
      <c r="D264" s="92"/>
      <c r="E264" s="116" t="str">
        <f t="shared" si="6"/>
        <v/>
      </c>
      <c r="F264" s="91"/>
      <c r="G264" s="91"/>
      <c r="H264" s="91"/>
      <c r="I264" s="91"/>
      <c r="J264" s="50"/>
      <c r="K264" s="33"/>
      <c r="L264" s="10"/>
      <c r="M264" s="92"/>
      <c r="N264" s="92"/>
      <c r="O264" s="90"/>
      <c r="P264" s="94"/>
      <c r="Q264" s="95"/>
    </row>
    <row r="265" spans="1:17" x14ac:dyDescent="0.35">
      <c r="A265" s="145">
        <v>195</v>
      </c>
      <c r="B265" s="48"/>
      <c r="C265" s="50"/>
      <c r="D265" s="92"/>
      <c r="E265" s="116" t="str">
        <f t="shared" si="6"/>
        <v/>
      </c>
      <c r="F265" s="91"/>
      <c r="G265" s="91"/>
      <c r="H265" s="91"/>
      <c r="I265" s="91"/>
      <c r="J265" s="50"/>
      <c r="K265" s="33"/>
      <c r="L265" s="10"/>
      <c r="M265" s="92"/>
      <c r="N265" s="92"/>
      <c r="O265" s="90"/>
      <c r="P265" s="94"/>
      <c r="Q265" s="95"/>
    </row>
    <row r="266" spans="1:17" x14ac:dyDescent="0.35">
      <c r="A266" s="145">
        <v>196</v>
      </c>
      <c r="B266" s="48"/>
      <c r="C266" s="50"/>
      <c r="D266" s="92"/>
      <c r="E266" s="116" t="str">
        <f t="shared" si="6"/>
        <v/>
      </c>
      <c r="F266" s="91"/>
      <c r="G266" s="91"/>
      <c r="H266" s="91"/>
      <c r="I266" s="91"/>
      <c r="J266" s="50"/>
      <c r="K266" s="33"/>
      <c r="L266" s="10"/>
      <c r="M266" s="92"/>
      <c r="N266" s="92"/>
      <c r="O266" s="90"/>
      <c r="P266" s="94"/>
      <c r="Q266" s="95"/>
    </row>
    <row r="267" spans="1:17" x14ac:dyDescent="0.35">
      <c r="A267" s="145">
        <v>197</v>
      </c>
      <c r="B267" s="48"/>
      <c r="C267" s="50"/>
      <c r="D267" s="92"/>
      <c r="E267" s="116" t="str">
        <f t="shared" si="6"/>
        <v/>
      </c>
      <c r="F267" s="91"/>
      <c r="G267" s="91"/>
      <c r="H267" s="91"/>
      <c r="I267" s="91"/>
      <c r="J267" s="50"/>
      <c r="K267" s="33"/>
      <c r="L267" s="10"/>
      <c r="M267" s="92"/>
      <c r="N267" s="92"/>
      <c r="O267" s="90"/>
      <c r="P267" s="94"/>
      <c r="Q267" s="95"/>
    </row>
    <row r="268" spans="1:17" x14ac:dyDescent="0.35">
      <c r="A268" s="145">
        <v>198</v>
      </c>
      <c r="B268" s="48"/>
      <c r="C268" s="50"/>
      <c r="D268" s="92"/>
      <c r="E268" s="116" t="str">
        <f t="shared" si="6"/>
        <v/>
      </c>
      <c r="F268" s="91"/>
      <c r="G268" s="91"/>
      <c r="H268" s="91"/>
      <c r="I268" s="91"/>
      <c r="J268" s="50"/>
      <c r="K268" s="33"/>
      <c r="L268" s="10"/>
      <c r="M268" s="92"/>
      <c r="N268" s="92"/>
      <c r="O268" s="90"/>
      <c r="P268" s="94"/>
      <c r="Q268" s="95"/>
    </row>
    <row r="269" spans="1:17" x14ac:dyDescent="0.35">
      <c r="A269" s="145">
        <v>199</v>
      </c>
      <c r="B269" s="48"/>
      <c r="C269" s="50"/>
      <c r="D269" s="92"/>
      <c r="E269" s="116" t="str">
        <f t="shared" si="6"/>
        <v/>
      </c>
      <c r="F269" s="91"/>
      <c r="G269" s="91"/>
      <c r="H269" s="91"/>
      <c r="I269" s="91"/>
      <c r="J269" s="50"/>
      <c r="K269" s="33"/>
      <c r="L269" s="10"/>
      <c r="M269" s="92"/>
      <c r="N269" s="92"/>
      <c r="O269" s="90"/>
      <c r="P269" s="94"/>
      <c r="Q269" s="95"/>
    </row>
    <row r="270" spans="1:17" x14ac:dyDescent="0.35">
      <c r="A270" s="145">
        <v>200</v>
      </c>
      <c r="B270" s="48"/>
      <c r="C270" s="50"/>
      <c r="D270" s="92"/>
      <c r="E270" s="116" t="str">
        <f t="shared" si="6"/>
        <v/>
      </c>
      <c r="F270" s="91"/>
      <c r="G270" s="91"/>
      <c r="H270" s="91"/>
      <c r="I270" s="91"/>
      <c r="J270" s="50"/>
      <c r="K270" s="33"/>
      <c r="L270" s="10"/>
      <c r="M270" s="92"/>
      <c r="N270" s="92"/>
      <c r="O270" s="90"/>
      <c r="P270" s="94"/>
      <c r="Q270" s="95"/>
    </row>
    <row r="271" spans="1:17" x14ac:dyDescent="0.35">
      <c r="A271" s="145">
        <v>201</v>
      </c>
      <c r="B271" s="48"/>
      <c r="C271" s="50"/>
      <c r="D271" s="92"/>
      <c r="E271" s="116" t="str">
        <f t="shared" si="6"/>
        <v/>
      </c>
      <c r="F271" s="91"/>
      <c r="G271" s="91"/>
      <c r="H271" s="91"/>
      <c r="I271" s="91"/>
      <c r="J271" s="50"/>
      <c r="K271" s="33"/>
      <c r="L271" s="10"/>
      <c r="M271" s="92"/>
      <c r="N271" s="92"/>
      <c r="O271" s="90"/>
      <c r="P271" s="94"/>
      <c r="Q271" s="95"/>
    </row>
    <row r="272" spans="1:17" x14ac:dyDescent="0.35">
      <c r="A272" s="145">
        <v>202</v>
      </c>
      <c r="B272" s="48"/>
      <c r="C272" s="50"/>
      <c r="D272" s="92"/>
      <c r="E272" s="116" t="str">
        <f t="shared" si="6"/>
        <v/>
      </c>
      <c r="F272" s="91"/>
      <c r="G272" s="91"/>
      <c r="H272" s="91"/>
      <c r="I272" s="91"/>
      <c r="J272" s="50"/>
      <c r="K272" s="33"/>
      <c r="L272" s="10"/>
      <c r="M272" s="92"/>
      <c r="N272" s="92"/>
      <c r="O272" s="90"/>
      <c r="P272" s="94"/>
      <c r="Q272" s="95"/>
    </row>
    <row r="273" spans="1:17" x14ac:dyDescent="0.35">
      <c r="A273" s="145">
        <v>203</v>
      </c>
      <c r="B273" s="48"/>
      <c r="C273" s="50"/>
      <c r="D273" s="92"/>
      <c r="E273" s="116" t="str">
        <f t="shared" si="6"/>
        <v/>
      </c>
      <c r="F273" s="91"/>
      <c r="G273" s="91"/>
      <c r="H273" s="91"/>
      <c r="I273" s="91"/>
      <c r="J273" s="50"/>
      <c r="K273" s="33"/>
      <c r="L273" s="10"/>
      <c r="M273" s="92"/>
      <c r="N273" s="92"/>
      <c r="O273" s="90"/>
      <c r="P273" s="94"/>
      <c r="Q273" s="95"/>
    </row>
    <row r="274" spans="1:17" x14ac:dyDescent="0.35">
      <c r="A274" s="145">
        <v>204</v>
      </c>
      <c r="B274" s="48"/>
      <c r="C274" s="50"/>
      <c r="D274" s="92"/>
      <c r="E274" s="116" t="str">
        <f t="shared" si="6"/>
        <v/>
      </c>
      <c r="F274" s="91"/>
      <c r="G274" s="91"/>
      <c r="H274" s="91"/>
      <c r="I274" s="91"/>
      <c r="J274" s="50"/>
      <c r="K274" s="33"/>
      <c r="L274" s="10"/>
      <c r="M274" s="92"/>
      <c r="N274" s="92"/>
      <c r="O274" s="90"/>
      <c r="P274" s="94"/>
      <c r="Q274" s="95"/>
    </row>
    <row r="275" spans="1:17" x14ac:dyDescent="0.35">
      <c r="A275" s="145">
        <v>205</v>
      </c>
      <c r="B275" s="48"/>
      <c r="C275" s="50"/>
      <c r="D275" s="92"/>
      <c r="E275" s="116" t="str">
        <f t="shared" si="6"/>
        <v/>
      </c>
      <c r="F275" s="91"/>
      <c r="G275" s="91"/>
      <c r="H275" s="91"/>
      <c r="I275" s="91"/>
      <c r="J275" s="50"/>
      <c r="K275" s="33"/>
      <c r="L275" s="10"/>
      <c r="M275" s="92"/>
      <c r="N275" s="92"/>
      <c r="O275" s="90"/>
      <c r="P275" s="94"/>
      <c r="Q275" s="95"/>
    </row>
    <row r="276" spans="1:17" x14ac:dyDescent="0.35">
      <c r="A276" s="145">
        <v>206</v>
      </c>
      <c r="B276" s="48"/>
      <c r="C276" s="50"/>
      <c r="D276" s="92"/>
      <c r="E276" s="116" t="str">
        <f t="shared" si="6"/>
        <v/>
      </c>
      <c r="F276" s="91"/>
      <c r="G276" s="91"/>
      <c r="H276" s="91"/>
      <c r="I276" s="91"/>
      <c r="J276" s="50"/>
      <c r="K276" s="33"/>
      <c r="L276" s="10"/>
      <c r="M276" s="92"/>
      <c r="N276" s="92"/>
      <c r="O276" s="90"/>
      <c r="P276" s="94"/>
      <c r="Q276" s="95"/>
    </row>
    <row r="277" spans="1:17" x14ac:dyDescent="0.35">
      <c r="A277" s="145">
        <v>207</v>
      </c>
      <c r="B277" s="48"/>
      <c r="C277" s="50"/>
      <c r="D277" s="92"/>
      <c r="E277" s="116" t="str">
        <f t="shared" si="6"/>
        <v/>
      </c>
      <c r="F277" s="91"/>
      <c r="G277" s="91"/>
      <c r="H277" s="91"/>
      <c r="I277" s="91"/>
      <c r="J277" s="50"/>
      <c r="K277" s="33"/>
      <c r="L277" s="10"/>
      <c r="M277" s="92"/>
      <c r="N277" s="92"/>
      <c r="O277" s="90"/>
      <c r="P277" s="94"/>
      <c r="Q277" s="95"/>
    </row>
    <row r="278" spans="1:17" x14ac:dyDescent="0.35">
      <c r="A278" s="145">
        <v>208</v>
      </c>
      <c r="B278" s="48"/>
      <c r="C278" s="50"/>
      <c r="D278" s="92"/>
      <c r="E278" s="116" t="str">
        <f t="shared" si="6"/>
        <v/>
      </c>
      <c r="F278" s="91"/>
      <c r="G278" s="91"/>
      <c r="H278" s="91"/>
      <c r="I278" s="91"/>
      <c r="J278" s="50"/>
      <c r="K278" s="33"/>
      <c r="L278" s="10"/>
      <c r="M278" s="92"/>
      <c r="N278" s="92"/>
      <c r="O278" s="90"/>
      <c r="P278" s="94"/>
      <c r="Q278" s="95"/>
    </row>
    <row r="279" spans="1:17" x14ac:dyDescent="0.35">
      <c r="A279" s="145">
        <v>209</v>
      </c>
      <c r="B279" s="48"/>
      <c r="C279" s="50"/>
      <c r="D279" s="92"/>
      <c r="E279" s="116" t="str">
        <f t="shared" si="6"/>
        <v/>
      </c>
      <c r="F279" s="91"/>
      <c r="G279" s="91"/>
      <c r="H279" s="91"/>
      <c r="I279" s="91"/>
      <c r="J279" s="50"/>
      <c r="K279" s="33"/>
      <c r="L279" s="10"/>
      <c r="M279" s="92"/>
      <c r="N279" s="92"/>
      <c r="O279" s="90"/>
      <c r="P279" s="94"/>
      <c r="Q279" s="95"/>
    </row>
    <row r="280" spans="1:17" x14ac:dyDescent="0.35">
      <c r="A280" s="145">
        <v>210</v>
      </c>
      <c r="B280" s="48"/>
      <c r="C280" s="50"/>
      <c r="D280" s="92"/>
      <c r="E280" s="116" t="str">
        <f t="shared" si="6"/>
        <v/>
      </c>
      <c r="F280" s="91"/>
      <c r="G280" s="91"/>
      <c r="H280" s="91"/>
      <c r="I280" s="91"/>
      <c r="J280" s="50"/>
      <c r="K280" s="33"/>
      <c r="L280" s="10"/>
      <c r="M280" s="92"/>
      <c r="N280" s="92"/>
      <c r="O280" s="90"/>
      <c r="P280" s="94"/>
      <c r="Q280" s="95"/>
    </row>
    <row r="281" spans="1:17" x14ac:dyDescent="0.35">
      <c r="A281" s="145">
        <v>211</v>
      </c>
      <c r="B281" s="48"/>
      <c r="C281" s="50"/>
      <c r="D281" s="92"/>
      <c r="E281" s="116" t="str">
        <f t="shared" si="6"/>
        <v/>
      </c>
      <c r="F281" s="91"/>
      <c r="G281" s="91"/>
      <c r="H281" s="91"/>
      <c r="I281" s="91"/>
      <c r="J281" s="50"/>
      <c r="K281" s="33"/>
      <c r="L281" s="10"/>
      <c r="M281" s="92"/>
      <c r="N281" s="92"/>
      <c r="O281" s="90"/>
      <c r="P281" s="94"/>
      <c r="Q281" s="95"/>
    </row>
    <row r="282" spans="1:17" x14ac:dyDescent="0.35">
      <c r="A282" s="145">
        <v>212</v>
      </c>
      <c r="B282" s="48"/>
      <c r="C282" s="50"/>
      <c r="D282" s="92"/>
      <c r="E282" s="116" t="str">
        <f t="shared" si="6"/>
        <v/>
      </c>
      <c r="F282" s="91"/>
      <c r="G282" s="91"/>
      <c r="H282" s="91"/>
      <c r="I282" s="91"/>
      <c r="J282" s="50"/>
      <c r="K282" s="33"/>
      <c r="L282" s="10"/>
      <c r="M282" s="92"/>
      <c r="N282" s="92"/>
      <c r="O282" s="90"/>
      <c r="P282" s="94"/>
      <c r="Q282" s="95"/>
    </row>
    <row r="283" spans="1:17" x14ac:dyDescent="0.35">
      <c r="A283" s="145">
        <v>213</v>
      </c>
      <c r="B283" s="48"/>
      <c r="C283" s="50"/>
      <c r="D283" s="92"/>
      <c r="E283" s="116" t="str">
        <f t="shared" si="6"/>
        <v/>
      </c>
      <c r="F283" s="91"/>
      <c r="G283" s="91"/>
      <c r="H283" s="91"/>
      <c r="I283" s="91"/>
      <c r="J283" s="50"/>
      <c r="K283" s="33"/>
      <c r="L283" s="10"/>
      <c r="M283" s="92"/>
      <c r="N283" s="92"/>
      <c r="O283" s="90"/>
      <c r="P283" s="94"/>
      <c r="Q283" s="95"/>
    </row>
    <row r="284" spans="1:17" x14ac:dyDescent="0.35">
      <c r="A284" s="145">
        <v>214</v>
      </c>
      <c r="B284" s="48"/>
      <c r="C284" s="50"/>
      <c r="D284" s="92"/>
      <c r="E284" s="116" t="str">
        <f t="shared" si="6"/>
        <v/>
      </c>
      <c r="F284" s="91"/>
      <c r="G284" s="91"/>
      <c r="H284" s="91"/>
      <c r="I284" s="91"/>
      <c r="J284" s="50"/>
      <c r="K284" s="33"/>
      <c r="L284" s="10"/>
      <c r="M284" s="92"/>
      <c r="N284" s="92"/>
      <c r="O284" s="90"/>
      <c r="P284" s="94"/>
      <c r="Q284" s="95"/>
    </row>
    <row r="285" spans="1:17" x14ac:dyDescent="0.35">
      <c r="A285" s="145">
        <v>215</v>
      </c>
      <c r="B285" s="48"/>
      <c r="C285" s="50"/>
      <c r="D285" s="92"/>
      <c r="E285" s="116" t="str">
        <f t="shared" ref="E285:E348" si="7">IFERROR(IF(C285="Search Extended List",INDEX(CASRN,MATCH(D285,FGHG_List_Long,0)),INDEX(CASRN,MATCH(C285:C354,FGHG_List_Long,0))),"")</f>
        <v/>
      </c>
      <c r="F285" s="91"/>
      <c r="G285" s="91"/>
      <c r="H285" s="91"/>
      <c r="I285" s="91"/>
      <c r="J285" s="50"/>
      <c r="K285" s="33"/>
      <c r="L285" s="10"/>
      <c r="M285" s="92"/>
      <c r="N285" s="92"/>
      <c r="O285" s="90"/>
      <c r="P285" s="94"/>
      <c r="Q285" s="95"/>
    </row>
    <row r="286" spans="1:17" x14ac:dyDescent="0.35">
      <c r="A286" s="145">
        <v>216</v>
      </c>
      <c r="B286" s="48"/>
      <c r="C286" s="50"/>
      <c r="D286" s="92"/>
      <c r="E286" s="116" t="str">
        <f t="shared" si="7"/>
        <v/>
      </c>
      <c r="F286" s="91"/>
      <c r="G286" s="91"/>
      <c r="H286" s="91"/>
      <c r="I286" s="91"/>
      <c r="J286" s="50"/>
      <c r="K286" s="33"/>
      <c r="L286" s="10"/>
      <c r="M286" s="92"/>
      <c r="N286" s="92"/>
      <c r="O286" s="90"/>
      <c r="P286" s="94"/>
      <c r="Q286" s="95"/>
    </row>
    <row r="287" spans="1:17" x14ac:dyDescent="0.35">
      <c r="A287" s="145">
        <v>217</v>
      </c>
      <c r="B287" s="48"/>
      <c r="C287" s="50"/>
      <c r="D287" s="92"/>
      <c r="E287" s="116" t="str">
        <f t="shared" si="7"/>
        <v/>
      </c>
      <c r="F287" s="91"/>
      <c r="G287" s="91"/>
      <c r="H287" s="91"/>
      <c r="I287" s="91"/>
      <c r="J287" s="50"/>
      <c r="K287" s="33"/>
      <c r="L287" s="10"/>
      <c r="M287" s="92"/>
      <c r="N287" s="92"/>
      <c r="O287" s="90"/>
      <c r="P287" s="94"/>
      <c r="Q287" s="95"/>
    </row>
    <row r="288" spans="1:17" x14ac:dyDescent="0.35">
      <c r="A288" s="145">
        <v>218</v>
      </c>
      <c r="B288" s="48"/>
      <c r="C288" s="50"/>
      <c r="D288" s="92"/>
      <c r="E288" s="116" t="str">
        <f t="shared" si="7"/>
        <v/>
      </c>
      <c r="F288" s="91"/>
      <c r="G288" s="91"/>
      <c r="H288" s="91"/>
      <c r="I288" s="91"/>
      <c r="J288" s="50"/>
      <c r="K288" s="33"/>
      <c r="L288" s="10"/>
      <c r="M288" s="92"/>
      <c r="N288" s="92"/>
      <c r="O288" s="90"/>
      <c r="P288" s="94"/>
      <c r="Q288" s="95"/>
    </row>
    <row r="289" spans="1:17" x14ac:dyDescent="0.35">
      <c r="A289" s="145">
        <v>219</v>
      </c>
      <c r="B289" s="48"/>
      <c r="C289" s="50"/>
      <c r="D289" s="92"/>
      <c r="E289" s="116" t="str">
        <f t="shared" si="7"/>
        <v/>
      </c>
      <c r="F289" s="91"/>
      <c r="G289" s="91"/>
      <c r="H289" s="91"/>
      <c r="I289" s="91"/>
      <c r="J289" s="50"/>
      <c r="K289" s="33"/>
      <c r="L289" s="10"/>
      <c r="M289" s="92"/>
      <c r="N289" s="92"/>
      <c r="O289" s="90"/>
      <c r="P289" s="94"/>
      <c r="Q289" s="95"/>
    </row>
    <row r="290" spans="1:17" x14ac:dyDescent="0.35">
      <c r="A290" s="145">
        <v>220</v>
      </c>
      <c r="B290" s="48"/>
      <c r="C290" s="50"/>
      <c r="D290" s="92"/>
      <c r="E290" s="116" t="str">
        <f t="shared" si="7"/>
        <v/>
      </c>
      <c r="F290" s="91"/>
      <c r="G290" s="91"/>
      <c r="H290" s="91"/>
      <c r="I290" s="91"/>
      <c r="J290" s="50"/>
      <c r="K290" s="33"/>
      <c r="L290" s="10"/>
      <c r="M290" s="92"/>
      <c r="N290" s="92"/>
      <c r="O290" s="90"/>
      <c r="P290" s="94"/>
      <c r="Q290" s="95"/>
    </row>
    <row r="291" spans="1:17" x14ac:dyDescent="0.35">
      <c r="A291" s="145">
        <v>221</v>
      </c>
      <c r="B291" s="48"/>
      <c r="C291" s="50"/>
      <c r="D291" s="92"/>
      <c r="E291" s="116" t="str">
        <f t="shared" si="7"/>
        <v/>
      </c>
      <c r="F291" s="91"/>
      <c r="G291" s="91"/>
      <c r="H291" s="91"/>
      <c r="I291" s="91"/>
      <c r="J291" s="50"/>
      <c r="K291" s="33"/>
      <c r="L291" s="10"/>
      <c r="M291" s="92"/>
      <c r="N291" s="92"/>
      <c r="O291" s="90"/>
      <c r="P291" s="94"/>
      <c r="Q291" s="95"/>
    </row>
    <row r="292" spans="1:17" x14ac:dyDescent="0.35">
      <c r="A292" s="145">
        <v>222</v>
      </c>
      <c r="B292" s="48"/>
      <c r="C292" s="50"/>
      <c r="D292" s="92"/>
      <c r="E292" s="116" t="str">
        <f t="shared" si="7"/>
        <v/>
      </c>
      <c r="F292" s="91"/>
      <c r="G292" s="91"/>
      <c r="H292" s="91"/>
      <c r="I292" s="91"/>
      <c r="J292" s="50"/>
      <c r="K292" s="33"/>
      <c r="L292" s="10"/>
      <c r="M292" s="92"/>
      <c r="N292" s="92"/>
      <c r="O292" s="90"/>
      <c r="P292" s="94"/>
      <c r="Q292" s="95"/>
    </row>
    <row r="293" spans="1:17" x14ac:dyDescent="0.35">
      <c r="A293" s="145">
        <v>223</v>
      </c>
      <c r="B293" s="48"/>
      <c r="C293" s="50"/>
      <c r="D293" s="92"/>
      <c r="E293" s="116" t="str">
        <f t="shared" si="7"/>
        <v/>
      </c>
      <c r="F293" s="91"/>
      <c r="G293" s="91"/>
      <c r="H293" s="91"/>
      <c r="I293" s="91"/>
      <c r="J293" s="50"/>
      <c r="K293" s="33"/>
      <c r="L293" s="10"/>
      <c r="M293" s="92"/>
      <c r="N293" s="92"/>
      <c r="O293" s="90"/>
      <c r="P293" s="94"/>
      <c r="Q293" s="95"/>
    </row>
    <row r="294" spans="1:17" x14ac:dyDescent="0.35">
      <c r="A294" s="145">
        <v>224</v>
      </c>
      <c r="B294" s="48"/>
      <c r="C294" s="50"/>
      <c r="D294" s="92"/>
      <c r="E294" s="116" t="str">
        <f t="shared" si="7"/>
        <v/>
      </c>
      <c r="F294" s="91"/>
      <c r="G294" s="91"/>
      <c r="H294" s="91"/>
      <c r="I294" s="91"/>
      <c r="J294" s="50"/>
      <c r="K294" s="33"/>
      <c r="L294" s="10"/>
      <c r="M294" s="92"/>
      <c r="N294" s="92"/>
      <c r="O294" s="90"/>
      <c r="P294" s="94"/>
      <c r="Q294" s="95"/>
    </row>
    <row r="295" spans="1:17" x14ac:dyDescent="0.35">
      <c r="A295" s="145">
        <v>225</v>
      </c>
      <c r="B295" s="48"/>
      <c r="C295" s="50"/>
      <c r="D295" s="92"/>
      <c r="E295" s="116" t="str">
        <f t="shared" si="7"/>
        <v/>
      </c>
      <c r="F295" s="91"/>
      <c r="G295" s="91"/>
      <c r="H295" s="91"/>
      <c r="I295" s="91"/>
      <c r="J295" s="50"/>
      <c r="K295" s="33"/>
      <c r="L295" s="10"/>
      <c r="M295" s="92"/>
      <c r="N295" s="92"/>
      <c r="O295" s="90"/>
      <c r="P295" s="94"/>
      <c r="Q295" s="95"/>
    </row>
    <row r="296" spans="1:17" x14ac:dyDescent="0.35">
      <c r="A296" s="145">
        <v>226</v>
      </c>
      <c r="B296" s="48"/>
      <c r="C296" s="50"/>
      <c r="D296" s="92"/>
      <c r="E296" s="116" t="str">
        <f t="shared" si="7"/>
        <v/>
      </c>
      <c r="F296" s="91"/>
      <c r="G296" s="91"/>
      <c r="H296" s="91"/>
      <c r="I296" s="91"/>
      <c r="J296" s="50"/>
      <c r="K296" s="33"/>
      <c r="L296" s="10"/>
      <c r="M296" s="92"/>
      <c r="N296" s="92"/>
      <c r="O296" s="90"/>
      <c r="P296" s="94"/>
      <c r="Q296" s="95"/>
    </row>
    <row r="297" spans="1:17" x14ac:dyDescent="0.35">
      <c r="A297" s="145">
        <v>227</v>
      </c>
      <c r="B297" s="48"/>
      <c r="C297" s="50"/>
      <c r="D297" s="92"/>
      <c r="E297" s="116" t="str">
        <f t="shared" si="7"/>
        <v/>
      </c>
      <c r="F297" s="91"/>
      <c r="G297" s="91"/>
      <c r="H297" s="91"/>
      <c r="I297" s="91"/>
      <c r="J297" s="50"/>
      <c r="K297" s="33"/>
      <c r="L297" s="10"/>
      <c r="M297" s="92"/>
      <c r="N297" s="92"/>
      <c r="O297" s="90"/>
      <c r="P297" s="94"/>
      <c r="Q297" s="95"/>
    </row>
    <row r="298" spans="1:17" x14ac:dyDescent="0.35">
      <c r="A298" s="145">
        <v>228</v>
      </c>
      <c r="B298" s="48"/>
      <c r="C298" s="50"/>
      <c r="D298" s="92"/>
      <c r="E298" s="116" t="str">
        <f t="shared" si="7"/>
        <v/>
      </c>
      <c r="F298" s="91"/>
      <c r="G298" s="91"/>
      <c r="H298" s="91"/>
      <c r="I298" s="91"/>
      <c r="J298" s="50"/>
      <c r="K298" s="33"/>
      <c r="L298" s="10"/>
      <c r="M298" s="92"/>
      <c r="N298" s="92"/>
      <c r="O298" s="90"/>
      <c r="P298" s="94"/>
      <c r="Q298" s="95"/>
    </row>
    <row r="299" spans="1:17" x14ac:dyDescent="0.35">
      <c r="A299" s="145">
        <v>229</v>
      </c>
      <c r="B299" s="48"/>
      <c r="C299" s="50"/>
      <c r="D299" s="92"/>
      <c r="E299" s="116" t="str">
        <f t="shared" si="7"/>
        <v/>
      </c>
      <c r="F299" s="91"/>
      <c r="G299" s="91"/>
      <c r="H299" s="91"/>
      <c r="I299" s="91"/>
      <c r="J299" s="50"/>
      <c r="K299" s="33"/>
      <c r="L299" s="10"/>
      <c r="M299" s="92"/>
      <c r="N299" s="92"/>
      <c r="O299" s="90"/>
      <c r="P299" s="94"/>
      <c r="Q299" s="95"/>
    </row>
    <row r="300" spans="1:17" x14ac:dyDescent="0.35">
      <c r="A300" s="145">
        <v>230</v>
      </c>
      <c r="B300" s="48"/>
      <c r="C300" s="50"/>
      <c r="D300" s="92"/>
      <c r="E300" s="116" t="str">
        <f t="shared" si="7"/>
        <v/>
      </c>
      <c r="F300" s="91"/>
      <c r="G300" s="91"/>
      <c r="H300" s="91"/>
      <c r="I300" s="91"/>
      <c r="J300" s="50"/>
      <c r="K300" s="33"/>
      <c r="L300" s="10"/>
      <c r="M300" s="92"/>
      <c r="N300" s="92"/>
      <c r="O300" s="90"/>
      <c r="P300" s="94"/>
      <c r="Q300" s="95"/>
    </row>
    <row r="301" spans="1:17" x14ac:dyDescent="0.35">
      <c r="A301" s="145">
        <v>231</v>
      </c>
      <c r="B301" s="48"/>
      <c r="C301" s="50"/>
      <c r="D301" s="92"/>
      <c r="E301" s="116" t="str">
        <f t="shared" si="7"/>
        <v/>
      </c>
      <c r="F301" s="91"/>
      <c r="G301" s="91"/>
      <c r="H301" s="91"/>
      <c r="I301" s="91"/>
      <c r="J301" s="50"/>
      <c r="K301" s="33"/>
      <c r="L301" s="10"/>
      <c r="M301" s="92"/>
      <c r="N301" s="92"/>
      <c r="O301" s="90"/>
      <c r="P301" s="94"/>
      <c r="Q301" s="95"/>
    </row>
    <row r="302" spans="1:17" x14ac:dyDescent="0.35">
      <c r="A302" s="145">
        <v>232</v>
      </c>
      <c r="B302" s="48"/>
      <c r="C302" s="50"/>
      <c r="D302" s="92"/>
      <c r="E302" s="116" t="str">
        <f t="shared" si="7"/>
        <v/>
      </c>
      <c r="F302" s="91"/>
      <c r="G302" s="91"/>
      <c r="H302" s="91"/>
      <c r="I302" s="91"/>
      <c r="J302" s="50"/>
      <c r="K302" s="33"/>
      <c r="L302" s="10"/>
      <c r="M302" s="92"/>
      <c r="N302" s="92"/>
      <c r="O302" s="90"/>
      <c r="P302" s="94"/>
      <c r="Q302" s="95"/>
    </row>
    <row r="303" spans="1:17" x14ac:dyDescent="0.35">
      <c r="A303" s="145">
        <v>233</v>
      </c>
      <c r="B303" s="48"/>
      <c r="C303" s="50"/>
      <c r="D303" s="92"/>
      <c r="E303" s="116" t="str">
        <f t="shared" si="7"/>
        <v/>
      </c>
      <c r="F303" s="91"/>
      <c r="G303" s="91"/>
      <c r="H303" s="91"/>
      <c r="I303" s="91"/>
      <c r="J303" s="50"/>
      <c r="K303" s="33"/>
      <c r="L303" s="10"/>
      <c r="M303" s="92"/>
      <c r="N303" s="92"/>
      <c r="O303" s="90"/>
      <c r="P303" s="94"/>
      <c r="Q303" s="95"/>
    </row>
    <row r="304" spans="1:17" x14ac:dyDescent="0.35">
      <c r="A304" s="145">
        <v>234</v>
      </c>
      <c r="B304" s="48"/>
      <c r="C304" s="50"/>
      <c r="D304" s="92"/>
      <c r="E304" s="116" t="str">
        <f t="shared" si="7"/>
        <v/>
      </c>
      <c r="F304" s="91"/>
      <c r="G304" s="91"/>
      <c r="H304" s="91"/>
      <c r="I304" s="91"/>
      <c r="J304" s="50"/>
      <c r="K304" s="33"/>
      <c r="L304" s="10"/>
      <c r="M304" s="92"/>
      <c r="N304" s="92"/>
      <c r="O304" s="90"/>
      <c r="P304" s="94"/>
      <c r="Q304" s="95"/>
    </row>
    <row r="305" spans="1:17" x14ac:dyDescent="0.35">
      <c r="A305" s="145">
        <v>235</v>
      </c>
      <c r="B305" s="48"/>
      <c r="C305" s="50"/>
      <c r="D305" s="92"/>
      <c r="E305" s="116" t="str">
        <f t="shared" si="7"/>
        <v/>
      </c>
      <c r="F305" s="91"/>
      <c r="G305" s="91"/>
      <c r="H305" s="91"/>
      <c r="I305" s="91"/>
      <c r="J305" s="50"/>
      <c r="K305" s="33"/>
      <c r="L305" s="10"/>
      <c r="M305" s="92"/>
      <c r="N305" s="92"/>
      <c r="O305" s="90"/>
      <c r="P305" s="94"/>
      <c r="Q305" s="95"/>
    </row>
    <row r="306" spans="1:17" x14ac:dyDescent="0.35">
      <c r="A306" s="145">
        <v>236</v>
      </c>
      <c r="B306" s="48"/>
      <c r="C306" s="50"/>
      <c r="D306" s="92"/>
      <c r="E306" s="116" t="str">
        <f t="shared" si="7"/>
        <v/>
      </c>
      <c r="F306" s="91"/>
      <c r="G306" s="91"/>
      <c r="H306" s="91"/>
      <c r="I306" s="91"/>
      <c r="J306" s="50"/>
      <c r="K306" s="33"/>
      <c r="L306" s="10"/>
      <c r="M306" s="92"/>
      <c r="N306" s="92"/>
      <c r="O306" s="90"/>
      <c r="P306" s="94"/>
      <c r="Q306" s="95"/>
    </row>
    <row r="307" spans="1:17" x14ac:dyDescent="0.35">
      <c r="A307" s="145">
        <v>237</v>
      </c>
      <c r="B307" s="48"/>
      <c r="C307" s="50"/>
      <c r="D307" s="92"/>
      <c r="E307" s="116" t="str">
        <f t="shared" si="7"/>
        <v/>
      </c>
      <c r="F307" s="91"/>
      <c r="G307" s="91"/>
      <c r="H307" s="91"/>
      <c r="I307" s="91"/>
      <c r="J307" s="50"/>
      <c r="K307" s="33"/>
      <c r="L307" s="10"/>
      <c r="M307" s="92"/>
      <c r="N307" s="92"/>
      <c r="O307" s="90"/>
      <c r="P307" s="94"/>
      <c r="Q307" s="95"/>
    </row>
    <row r="308" spans="1:17" x14ac:dyDescent="0.35">
      <c r="A308" s="145">
        <v>238</v>
      </c>
      <c r="B308" s="48"/>
      <c r="C308" s="50"/>
      <c r="D308" s="92"/>
      <c r="E308" s="116" t="str">
        <f t="shared" si="7"/>
        <v/>
      </c>
      <c r="F308" s="91"/>
      <c r="G308" s="91"/>
      <c r="H308" s="91"/>
      <c r="I308" s="91"/>
      <c r="J308" s="50"/>
      <c r="K308" s="33"/>
      <c r="L308" s="10"/>
      <c r="M308" s="92"/>
      <c r="N308" s="92"/>
      <c r="O308" s="90"/>
      <c r="P308" s="94"/>
      <c r="Q308" s="95"/>
    </row>
    <row r="309" spans="1:17" x14ac:dyDescent="0.35">
      <c r="A309" s="145">
        <v>239</v>
      </c>
      <c r="B309" s="48"/>
      <c r="C309" s="50"/>
      <c r="D309" s="92"/>
      <c r="E309" s="116" t="str">
        <f t="shared" si="7"/>
        <v/>
      </c>
      <c r="F309" s="91"/>
      <c r="G309" s="91"/>
      <c r="H309" s="91"/>
      <c r="I309" s="91"/>
      <c r="J309" s="50"/>
      <c r="K309" s="33"/>
      <c r="L309" s="10"/>
      <c r="M309" s="92"/>
      <c r="N309" s="92"/>
      <c r="O309" s="90"/>
      <c r="P309" s="94"/>
      <c r="Q309" s="95"/>
    </row>
    <row r="310" spans="1:17" x14ac:dyDescent="0.35">
      <c r="A310" s="145">
        <v>240</v>
      </c>
      <c r="B310" s="48"/>
      <c r="C310" s="50"/>
      <c r="D310" s="92"/>
      <c r="E310" s="116" t="str">
        <f t="shared" si="7"/>
        <v/>
      </c>
      <c r="F310" s="91"/>
      <c r="G310" s="91"/>
      <c r="H310" s="91"/>
      <c r="I310" s="91"/>
      <c r="J310" s="50"/>
      <c r="K310" s="33"/>
      <c r="L310" s="10"/>
      <c r="M310" s="92"/>
      <c r="N310" s="92"/>
      <c r="O310" s="90"/>
      <c r="P310" s="94"/>
      <c r="Q310" s="95"/>
    </row>
    <row r="311" spans="1:17" x14ac:dyDescent="0.35">
      <c r="A311" s="145">
        <v>241</v>
      </c>
      <c r="B311" s="48"/>
      <c r="C311" s="50"/>
      <c r="D311" s="92"/>
      <c r="E311" s="116" t="str">
        <f t="shared" si="7"/>
        <v/>
      </c>
      <c r="F311" s="91"/>
      <c r="G311" s="91"/>
      <c r="H311" s="91"/>
      <c r="I311" s="91"/>
      <c r="J311" s="50"/>
      <c r="K311" s="33"/>
      <c r="L311" s="10"/>
      <c r="M311" s="92"/>
      <c r="N311" s="92"/>
      <c r="O311" s="90"/>
      <c r="P311" s="94"/>
      <c r="Q311" s="95"/>
    </row>
    <row r="312" spans="1:17" x14ac:dyDescent="0.35">
      <c r="A312" s="145">
        <v>242</v>
      </c>
      <c r="B312" s="48"/>
      <c r="C312" s="50"/>
      <c r="D312" s="92"/>
      <c r="E312" s="116" t="str">
        <f t="shared" si="7"/>
        <v/>
      </c>
      <c r="F312" s="91"/>
      <c r="G312" s="91"/>
      <c r="H312" s="91"/>
      <c r="I312" s="91"/>
      <c r="J312" s="50"/>
      <c r="K312" s="33"/>
      <c r="L312" s="10"/>
      <c r="M312" s="92"/>
      <c r="N312" s="92"/>
      <c r="O312" s="90"/>
      <c r="P312" s="94"/>
      <c r="Q312" s="95"/>
    </row>
    <row r="313" spans="1:17" x14ac:dyDescent="0.35">
      <c r="A313" s="145">
        <v>243</v>
      </c>
      <c r="B313" s="48"/>
      <c r="C313" s="50"/>
      <c r="D313" s="92"/>
      <c r="E313" s="116" t="str">
        <f t="shared" si="7"/>
        <v/>
      </c>
      <c r="F313" s="91"/>
      <c r="G313" s="91"/>
      <c r="H313" s="91"/>
      <c r="I313" s="91"/>
      <c r="J313" s="50"/>
      <c r="K313" s="33"/>
      <c r="L313" s="10"/>
      <c r="M313" s="92"/>
      <c r="N313" s="92"/>
      <c r="O313" s="90"/>
      <c r="P313" s="94"/>
      <c r="Q313" s="95"/>
    </row>
    <row r="314" spans="1:17" x14ac:dyDescent="0.35">
      <c r="A314" s="145">
        <v>244</v>
      </c>
      <c r="B314" s="48"/>
      <c r="C314" s="50"/>
      <c r="D314" s="92"/>
      <c r="E314" s="116" t="str">
        <f t="shared" si="7"/>
        <v/>
      </c>
      <c r="F314" s="91"/>
      <c r="G314" s="91"/>
      <c r="H314" s="91"/>
      <c r="I314" s="91"/>
      <c r="J314" s="50"/>
      <c r="K314" s="33"/>
      <c r="L314" s="10"/>
      <c r="M314" s="92"/>
      <c r="N314" s="92"/>
      <c r="O314" s="90"/>
      <c r="P314" s="94"/>
      <c r="Q314" s="95"/>
    </row>
    <row r="315" spans="1:17" x14ac:dyDescent="0.35">
      <c r="A315" s="145">
        <v>245</v>
      </c>
      <c r="B315" s="48"/>
      <c r="C315" s="50"/>
      <c r="D315" s="92"/>
      <c r="E315" s="116" t="str">
        <f t="shared" si="7"/>
        <v/>
      </c>
      <c r="F315" s="91"/>
      <c r="G315" s="91"/>
      <c r="H315" s="91"/>
      <c r="I315" s="91"/>
      <c r="J315" s="50"/>
      <c r="K315" s="33"/>
      <c r="L315" s="10"/>
      <c r="M315" s="92"/>
      <c r="N315" s="92"/>
      <c r="O315" s="90"/>
      <c r="P315" s="94"/>
      <c r="Q315" s="95"/>
    </row>
    <row r="316" spans="1:17" x14ac:dyDescent="0.35">
      <c r="A316" s="145">
        <v>246</v>
      </c>
      <c r="B316" s="48"/>
      <c r="C316" s="50"/>
      <c r="D316" s="92"/>
      <c r="E316" s="116" t="str">
        <f t="shared" si="7"/>
        <v/>
      </c>
      <c r="F316" s="91"/>
      <c r="G316" s="91"/>
      <c r="H316" s="91"/>
      <c r="I316" s="91"/>
      <c r="J316" s="50"/>
      <c r="K316" s="33"/>
      <c r="L316" s="10"/>
      <c r="M316" s="92"/>
      <c r="N316" s="92"/>
      <c r="O316" s="90"/>
      <c r="P316" s="94"/>
      <c r="Q316" s="95"/>
    </row>
    <row r="317" spans="1:17" x14ac:dyDescent="0.35">
      <c r="A317" s="145">
        <v>247</v>
      </c>
      <c r="B317" s="48"/>
      <c r="C317" s="50"/>
      <c r="D317" s="92"/>
      <c r="E317" s="116" t="str">
        <f t="shared" si="7"/>
        <v/>
      </c>
      <c r="F317" s="91"/>
      <c r="G317" s="91"/>
      <c r="H317" s="91"/>
      <c r="I317" s="91"/>
      <c r="J317" s="50"/>
      <c r="K317" s="33"/>
      <c r="L317" s="10"/>
      <c r="M317" s="92"/>
      <c r="N317" s="92"/>
      <c r="O317" s="90"/>
      <c r="P317" s="94"/>
      <c r="Q317" s="95"/>
    </row>
    <row r="318" spans="1:17" x14ac:dyDescent="0.35">
      <c r="A318" s="145">
        <v>248</v>
      </c>
      <c r="B318" s="48"/>
      <c r="C318" s="50"/>
      <c r="D318" s="92"/>
      <c r="E318" s="116" t="str">
        <f t="shared" si="7"/>
        <v/>
      </c>
      <c r="F318" s="91"/>
      <c r="G318" s="91"/>
      <c r="H318" s="91"/>
      <c r="I318" s="91"/>
      <c r="J318" s="50"/>
      <c r="K318" s="33"/>
      <c r="L318" s="10"/>
      <c r="M318" s="92"/>
      <c r="N318" s="92"/>
      <c r="O318" s="90"/>
      <c r="P318" s="94"/>
      <c r="Q318" s="95"/>
    </row>
    <row r="319" spans="1:17" x14ac:dyDescent="0.35">
      <c r="A319" s="145">
        <v>249</v>
      </c>
      <c r="B319" s="48"/>
      <c r="C319" s="50"/>
      <c r="D319" s="92"/>
      <c r="E319" s="116" t="str">
        <f t="shared" si="7"/>
        <v/>
      </c>
      <c r="F319" s="91"/>
      <c r="G319" s="91"/>
      <c r="H319" s="91"/>
      <c r="I319" s="91"/>
      <c r="J319" s="50"/>
      <c r="K319" s="33"/>
      <c r="L319" s="10"/>
      <c r="M319" s="92"/>
      <c r="N319" s="92"/>
      <c r="O319" s="90"/>
      <c r="P319" s="94"/>
      <c r="Q319" s="95"/>
    </row>
    <row r="320" spans="1:17" x14ac:dyDescent="0.35">
      <c r="A320" s="145">
        <v>250</v>
      </c>
      <c r="B320" s="48"/>
      <c r="C320" s="50"/>
      <c r="D320" s="92"/>
      <c r="E320" s="116" t="str">
        <f t="shared" si="7"/>
        <v/>
      </c>
      <c r="F320" s="91"/>
      <c r="G320" s="91"/>
      <c r="H320" s="91"/>
      <c r="I320" s="91"/>
      <c r="J320" s="50"/>
      <c r="K320" s="33"/>
      <c r="L320" s="10"/>
      <c r="M320" s="92"/>
      <c r="N320" s="92"/>
      <c r="O320" s="90"/>
      <c r="P320" s="94"/>
      <c r="Q320" s="95"/>
    </row>
    <row r="321" spans="1:17" x14ac:dyDescent="0.35">
      <c r="A321" s="145">
        <v>251</v>
      </c>
      <c r="B321" s="48"/>
      <c r="C321" s="50"/>
      <c r="D321" s="92"/>
      <c r="E321" s="116" t="str">
        <f t="shared" si="7"/>
        <v/>
      </c>
      <c r="F321" s="91"/>
      <c r="G321" s="91"/>
      <c r="H321" s="91"/>
      <c r="I321" s="91"/>
      <c r="J321" s="50"/>
      <c r="K321" s="33"/>
      <c r="L321" s="10"/>
      <c r="M321" s="92"/>
      <c r="N321" s="92"/>
      <c r="O321" s="90"/>
      <c r="P321" s="94"/>
      <c r="Q321" s="95"/>
    </row>
    <row r="322" spans="1:17" x14ac:dyDescent="0.35">
      <c r="A322" s="145">
        <v>252</v>
      </c>
      <c r="B322" s="48"/>
      <c r="C322" s="50"/>
      <c r="D322" s="92"/>
      <c r="E322" s="116" t="str">
        <f t="shared" si="7"/>
        <v/>
      </c>
      <c r="F322" s="91"/>
      <c r="G322" s="91"/>
      <c r="H322" s="91"/>
      <c r="I322" s="91"/>
      <c r="J322" s="50"/>
      <c r="K322" s="33"/>
      <c r="L322" s="10"/>
      <c r="M322" s="92"/>
      <c r="N322" s="92"/>
      <c r="O322" s="90"/>
      <c r="P322" s="94"/>
      <c r="Q322" s="95"/>
    </row>
    <row r="323" spans="1:17" x14ac:dyDescent="0.35">
      <c r="A323" s="145">
        <v>253</v>
      </c>
      <c r="B323" s="48"/>
      <c r="C323" s="50"/>
      <c r="D323" s="92"/>
      <c r="E323" s="116" t="str">
        <f t="shared" si="7"/>
        <v/>
      </c>
      <c r="F323" s="91"/>
      <c r="G323" s="91"/>
      <c r="H323" s="91"/>
      <c r="I323" s="91"/>
      <c r="J323" s="50"/>
      <c r="K323" s="33"/>
      <c r="L323" s="10"/>
      <c r="M323" s="92"/>
      <c r="N323" s="92"/>
      <c r="O323" s="90"/>
      <c r="P323" s="94"/>
      <c r="Q323" s="95"/>
    </row>
    <row r="324" spans="1:17" x14ac:dyDescent="0.35">
      <c r="A324" s="145">
        <v>254</v>
      </c>
      <c r="B324" s="48"/>
      <c r="C324" s="50"/>
      <c r="D324" s="92"/>
      <c r="E324" s="116" t="str">
        <f t="shared" si="7"/>
        <v/>
      </c>
      <c r="F324" s="91"/>
      <c r="G324" s="91"/>
      <c r="H324" s="91"/>
      <c r="I324" s="91"/>
      <c r="J324" s="50"/>
      <c r="K324" s="33"/>
      <c r="L324" s="10"/>
      <c r="M324" s="92"/>
      <c r="N324" s="92"/>
      <c r="O324" s="90"/>
      <c r="P324" s="94"/>
      <c r="Q324" s="95"/>
    </row>
    <row r="325" spans="1:17" x14ac:dyDescent="0.35">
      <c r="A325" s="145">
        <v>255</v>
      </c>
      <c r="B325" s="48"/>
      <c r="C325" s="50"/>
      <c r="D325" s="92"/>
      <c r="E325" s="116" t="str">
        <f t="shared" si="7"/>
        <v/>
      </c>
      <c r="F325" s="91"/>
      <c r="G325" s="91"/>
      <c r="H325" s="91"/>
      <c r="I325" s="91"/>
      <c r="J325" s="50"/>
      <c r="K325" s="33"/>
      <c r="L325" s="10"/>
      <c r="M325" s="92"/>
      <c r="N325" s="92"/>
      <c r="O325" s="90"/>
      <c r="P325" s="94"/>
      <c r="Q325" s="95"/>
    </row>
    <row r="326" spans="1:17" x14ac:dyDescent="0.35">
      <c r="A326" s="145">
        <v>256</v>
      </c>
      <c r="B326" s="48"/>
      <c r="C326" s="50"/>
      <c r="D326" s="92"/>
      <c r="E326" s="116" t="str">
        <f t="shared" si="7"/>
        <v/>
      </c>
      <c r="F326" s="91"/>
      <c r="G326" s="91"/>
      <c r="H326" s="91"/>
      <c r="I326" s="91"/>
      <c r="J326" s="50"/>
      <c r="K326" s="33"/>
      <c r="L326" s="10"/>
      <c r="M326" s="92"/>
      <c r="N326" s="92"/>
      <c r="O326" s="90"/>
      <c r="P326" s="94"/>
      <c r="Q326" s="95"/>
    </row>
    <row r="327" spans="1:17" x14ac:dyDescent="0.35">
      <c r="A327" s="145">
        <v>257</v>
      </c>
      <c r="B327" s="48"/>
      <c r="C327" s="50"/>
      <c r="D327" s="92"/>
      <c r="E327" s="116" t="str">
        <f t="shared" si="7"/>
        <v/>
      </c>
      <c r="F327" s="91"/>
      <c r="G327" s="91"/>
      <c r="H327" s="91"/>
      <c r="I327" s="91"/>
      <c r="J327" s="50"/>
      <c r="K327" s="33"/>
      <c r="L327" s="10"/>
      <c r="M327" s="92"/>
      <c r="N327" s="92"/>
      <c r="O327" s="90"/>
      <c r="P327" s="94"/>
      <c r="Q327" s="95"/>
    </row>
    <row r="328" spans="1:17" x14ac:dyDescent="0.35">
      <c r="A328" s="145">
        <v>258</v>
      </c>
      <c r="B328" s="48"/>
      <c r="C328" s="50"/>
      <c r="D328" s="92"/>
      <c r="E328" s="116" t="str">
        <f t="shared" si="7"/>
        <v/>
      </c>
      <c r="F328" s="91"/>
      <c r="G328" s="91"/>
      <c r="H328" s="91"/>
      <c r="I328" s="91"/>
      <c r="J328" s="50"/>
      <c r="K328" s="33"/>
      <c r="L328" s="10"/>
      <c r="M328" s="92"/>
      <c r="N328" s="92"/>
      <c r="O328" s="90"/>
      <c r="P328" s="94"/>
      <c r="Q328" s="95"/>
    </row>
    <row r="329" spans="1:17" x14ac:dyDescent="0.35">
      <c r="A329" s="145">
        <v>259</v>
      </c>
      <c r="B329" s="48"/>
      <c r="C329" s="50"/>
      <c r="D329" s="92"/>
      <c r="E329" s="116" t="str">
        <f t="shared" si="7"/>
        <v/>
      </c>
      <c r="F329" s="91"/>
      <c r="G329" s="91"/>
      <c r="H329" s="91"/>
      <c r="I329" s="91"/>
      <c r="J329" s="50"/>
      <c r="K329" s="33"/>
      <c r="L329" s="10"/>
      <c r="M329" s="92"/>
      <c r="N329" s="92"/>
      <c r="O329" s="90"/>
      <c r="P329" s="94"/>
      <c r="Q329" s="95"/>
    </row>
    <row r="330" spans="1:17" x14ac:dyDescent="0.35">
      <c r="A330" s="145">
        <v>260</v>
      </c>
      <c r="B330" s="48"/>
      <c r="C330" s="50"/>
      <c r="D330" s="92"/>
      <c r="E330" s="116" t="str">
        <f t="shared" si="7"/>
        <v/>
      </c>
      <c r="F330" s="91"/>
      <c r="G330" s="91"/>
      <c r="H330" s="91"/>
      <c r="I330" s="91"/>
      <c r="J330" s="50"/>
      <c r="K330" s="33"/>
      <c r="L330" s="10"/>
      <c r="M330" s="92"/>
      <c r="N330" s="92"/>
      <c r="O330" s="90"/>
      <c r="P330" s="94"/>
      <c r="Q330" s="95"/>
    </row>
    <row r="331" spans="1:17" x14ac:dyDescent="0.35">
      <c r="A331" s="145">
        <v>261</v>
      </c>
      <c r="B331" s="48"/>
      <c r="C331" s="50"/>
      <c r="D331" s="92"/>
      <c r="E331" s="116" t="str">
        <f t="shared" si="7"/>
        <v/>
      </c>
      <c r="F331" s="91"/>
      <c r="G331" s="91"/>
      <c r="H331" s="91"/>
      <c r="I331" s="91"/>
      <c r="J331" s="50"/>
      <c r="K331" s="33"/>
      <c r="L331" s="10"/>
      <c r="M331" s="92"/>
      <c r="N331" s="92"/>
      <c r="O331" s="90"/>
      <c r="P331" s="94"/>
      <c r="Q331" s="95"/>
    </row>
    <row r="332" spans="1:17" x14ac:dyDescent="0.35">
      <c r="A332" s="145">
        <v>262</v>
      </c>
      <c r="B332" s="48"/>
      <c r="C332" s="50"/>
      <c r="D332" s="92"/>
      <c r="E332" s="116" t="str">
        <f t="shared" si="7"/>
        <v/>
      </c>
      <c r="F332" s="91"/>
      <c r="G332" s="91"/>
      <c r="H332" s="91"/>
      <c r="I332" s="91"/>
      <c r="J332" s="50"/>
      <c r="K332" s="33"/>
      <c r="L332" s="10"/>
      <c r="M332" s="92"/>
      <c r="N332" s="92"/>
      <c r="O332" s="90"/>
      <c r="P332" s="94"/>
      <c r="Q332" s="95"/>
    </row>
    <row r="333" spans="1:17" x14ac:dyDescent="0.35">
      <c r="A333" s="145">
        <v>263</v>
      </c>
      <c r="B333" s="48"/>
      <c r="C333" s="50"/>
      <c r="D333" s="92"/>
      <c r="E333" s="116" t="str">
        <f t="shared" si="7"/>
        <v/>
      </c>
      <c r="F333" s="91"/>
      <c r="G333" s="91"/>
      <c r="H333" s="91"/>
      <c r="I333" s="91"/>
      <c r="J333" s="50"/>
      <c r="K333" s="33"/>
      <c r="L333" s="10"/>
      <c r="M333" s="92"/>
      <c r="N333" s="92"/>
      <c r="O333" s="90"/>
      <c r="P333" s="94"/>
      <c r="Q333" s="95"/>
    </row>
    <row r="334" spans="1:17" x14ac:dyDescent="0.35">
      <c r="A334" s="145">
        <v>264</v>
      </c>
      <c r="B334" s="48"/>
      <c r="C334" s="50"/>
      <c r="D334" s="92"/>
      <c r="E334" s="116" t="str">
        <f t="shared" si="7"/>
        <v/>
      </c>
      <c r="F334" s="91"/>
      <c r="G334" s="91"/>
      <c r="H334" s="91"/>
      <c r="I334" s="91"/>
      <c r="J334" s="50"/>
      <c r="K334" s="33"/>
      <c r="L334" s="10"/>
      <c r="M334" s="92"/>
      <c r="N334" s="92"/>
      <c r="O334" s="90"/>
      <c r="P334" s="94"/>
      <c r="Q334" s="95"/>
    </row>
    <row r="335" spans="1:17" x14ac:dyDescent="0.35">
      <c r="A335" s="145">
        <v>265</v>
      </c>
      <c r="B335" s="48"/>
      <c r="C335" s="50"/>
      <c r="D335" s="92"/>
      <c r="E335" s="116" t="str">
        <f t="shared" si="7"/>
        <v/>
      </c>
      <c r="F335" s="91"/>
      <c r="G335" s="91"/>
      <c r="H335" s="91"/>
      <c r="I335" s="91"/>
      <c r="J335" s="50"/>
      <c r="K335" s="33"/>
      <c r="L335" s="10"/>
      <c r="M335" s="92"/>
      <c r="N335" s="92"/>
      <c r="O335" s="90"/>
      <c r="P335" s="94"/>
      <c r="Q335" s="95"/>
    </row>
    <row r="336" spans="1:17" x14ac:dyDescent="0.35">
      <c r="A336" s="145">
        <v>266</v>
      </c>
      <c r="B336" s="48"/>
      <c r="C336" s="50"/>
      <c r="D336" s="92"/>
      <c r="E336" s="116" t="str">
        <f t="shared" si="7"/>
        <v/>
      </c>
      <c r="F336" s="91"/>
      <c r="G336" s="91"/>
      <c r="H336" s="91"/>
      <c r="I336" s="91"/>
      <c r="J336" s="50"/>
      <c r="K336" s="33"/>
      <c r="L336" s="10"/>
      <c r="M336" s="92"/>
      <c r="N336" s="92"/>
      <c r="O336" s="90"/>
      <c r="P336" s="94"/>
      <c r="Q336" s="95"/>
    </row>
    <row r="337" spans="1:17" x14ac:dyDescent="0.35">
      <c r="A337" s="145">
        <v>267</v>
      </c>
      <c r="B337" s="48"/>
      <c r="C337" s="50"/>
      <c r="D337" s="92"/>
      <c r="E337" s="116" t="str">
        <f t="shared" si="7"/>
        <v/>
      </c>
      <c r="F337" s="91"/>
      <c r="G337" s="91"/>
      <c r="H337" s="91"/>
      <c r="I337" s="91"/>
      <c r="J337" s="50"/>
      <c r="K337" s="33"/>
      <c r="L337" s="10"/>
      <c r="M337" s="92"/>
      <c r="N337" s="92"/>
      <c r="O337" s="90"/>
      <c r="P337" s="94"/>
      <c r="Q337" s="95"/>
    </row>
    <row r="338" spans="1:17" x14ac:dyDescent="0.35">
      <c r="A338" s="145">
        <v>268</v>
      </c>
      <c r="B338" s="48"/>
      <c r="C338" s="50"/>
      <c r="D338" s="92"/>
      <c r="E338" s="116" t="str">
        <f t="shared" si="7"/>
        <v/>
      </c>
      <c r="F338" s="91"/>
      <c r="G338" s="91"/>
      <c r="H338" s="91"/>
      <c r="I338" s="91"/>
      <c r="J338" s="50"/>
      <c r="K338" s="33"/>
      <c r="L338" s="10"/>
      <c r="M338" s="92"/>
      <c r="N338" s="92"/>
      <c r="O338" s="90"/>
      <c r="P338" s="94"/>
      <c r="Q338" s="95"/>
    </row>
    <row r="339" spans="1:17" x14ac:dyDescent="0.35">
      <c r="A339" s="145">
        <v>269</v>
      </c>
      <c r="B339" s="48"/>
      <c r="C339" s="50"/>
      <c r="D339" s="92"/>
      <c r="E339" s="116" t="str">
        <f t="shared" si="7"/>
        <v/>
      </c>
      <c r="F339" s="91"/>
      <c r="G339" s="91"/>
      <c r="H339" s="91"/>
      <c r="I339" s="91"/>
      <c r="J339" s="50"/>
      <c r="K339" s="33"/>
      <c r="L339" s="10"/>
      <c r="M339" s="92"/>
      <c r="N339" s="92"/>
      <c r="O339" s="90"/>
      <c r="P339" s="94"/>
      <c r="Q339" s="95"/>
    </row>
    <row r="340" spans="1:17" x14ac:dyDescent="0.35">
      <c r="A340" s="145">
        <v>270</v>
      </c>
      <c r="B340" s="48"/>
      <c r="C340" s="50"/>
      <c r="D340" s="92"/>
      <c r="E340" s="116" t="str">
        <f t="shared" si="7"/>
        <v/>
      </c>
      <c r="F340" s="91"/>
      <c r="G340" s="91"/>
      <c r="H340" s="91"/>
      <c r="I340" s="91"/>
      <c r="J340" s="50"/>
      <c r="K340" s="33"/>
      <c r="L340" s="10"/>
      <c r="M340" s="92"/>
      <c r="N340" s="92"/>
      <c r="O340" s="90"/>
      <c r="P340" s="94"/>
      <c r="Q340" s="95"/>
    </row>
    <row r="341" spans="1:17" x14ac:dyDescent="0.35">
      <c r="A341" s="145">
        <v>271</v>
      </c>
      <c r="B341" s="48"/>
      <c r="C341" s="50"/>
      <c r="D341" s="92"/>
      <c r="E341" s="116" t="str">
        <f t="shared" si="7"/>
        <v/>
      </c>
      <c r="F341" s="91"/>
      <c r="G341" s="91"/>
      <c r="H341" s="91"/>
      <c r="I341" s="91"/>
      <c r="J341" s="50"/>
      <c r="K341" s="33"/>
      <c r="L341" s="10"/>
      <c r="M341" s="92"/>
      <c r="N341" s="92"/>
      <c r="O341" s="90"/>
      <c r="P341" s="94"/>
      <c r="Q341" s="95"/>
    </row>
    <row r="342" spans="1:17" x14ac:dyDescent="0.35">
      <c r="A342" s="145">
        <v>272</v>
      </c>
      <c r="B342" s="48"/>
      <c r="C342" s="50"/>
      <c r="D342" s="92"/>
      <c r="E342" s="116" t="str">
        <f t="shared" si="7"/>
        <v/>
      </c>
      <c r="F342" s="91"/>
      <c r="G342" s="91"/>
      <c r="H342" s="91"/>
      <c r="I342" s="91"/>
      <c r="J342" s="50"/>
      <c r="K342" s="33"/>
      <c r="L342" s="10"/>
      <c r="M342" s="92"/>
      <c r="N342" s="92"/>
      <c r="O342" s="90"/>
      <c r="P342" s="94"/>
      <c r="Q342" s="95"/>
    </row>
    <row r="343" spans="1:17" x14ac:dyDescent="0.35">
      <c r="A343" s="145">
        <v>273</v>
      </c>
      <c r="B343" s="48"/>
      <c r="C343" s="50"/>
      <c r="D343" s="92"/>
      <c r="E343" s="116" t="str">
        <f t="shared" si="7"/>
        <v/>
      </c>
      <c r="F343" s="91"/>
      <c r="G343" s="91"/>
      <c r="H343" s="91"/>
      <c r="I343" s="91"/>
      <c r="J343" s="50"/>
      <c r="K343" s="33"/>
      <c r="L343" s="10"/>
      <c r="M343" s="92"/>
      <c r="N343" s="92"/>
      <c r="O343" s="90"/>
      <c r="P343" s="94"/>
      <c r="Q343" s="95"/>
    </row>
    <row r="344" spans="1:17" x14ac:dyDescent="0.35">
      <c r="A344" s="145">
        <v>274</v>
      </c>
      <c r="B344" s="48"/>
      <c r="C344" s="50"/>
      <c r="D344" s="92"/>
      <c r="E344" s="116" t="str">
        <f t="shared" si="7"/>
        <v/>
      </c>
      <c r="F344" s="91"/>
      <c r="G344" s="91"/>
      <c r="H344" s="91"/>
      <c r="I344" s="91"/>
      <c r="J344" s="50"/>
      <c r="K344" s="33"/>
      <c r="L344" s="10"/>
      <c r="M344" s="92"/>
      <c r="N344" s="92"/>
      <c r="O344" s="90"/>
      <c r="P344" s="94"/>
      <c r="Q344" s="95"/>
    </row>
    <row r="345" spans="1:17" x14ac:dyDescent="0.35">
      <c r="A345" s="145">
        <v>275</v>
      </c>
      <c r="B345" s="48"/>
      <c r="C345" s="50"/>
      <c r="D345" s="92"/>
      <c r="E345" s="116" t="str">
        <f t="shared" si="7"/>
        <v/>
      </c>
      <c r="F345" s="91"/>
      <c r="G345" s="91"/>
      <c r="H345" s="91"/>
      <c r="I345" s="91"/>
      <c r="J345" s="50"/>
      <c r="K345" s="33"/>
      <c r="L345" s="10"/>
      <c r="M345" s="92"/>
      <c r="N345" s="92"/>
      <c r="O345" s="90"/>
      <c r="P345" s="94"/>
      <c r="Q345" s="95"/>
    </row>
    <row r="346" spans="1:17" x14ac:dyDescent="0.35">
      <c r="A346" s="145">
        <v>276</v>
      </c>
      <c r="B346" s="48"/>
      <c r="C346" s="50"/>
      <c r="D346" s="92"/>
      <c r="E346" s="116" t="str">
        <f t="shared" si="7"/>
        <v/>
      </c>
      <c r="F346" s="91"/>
      <c r="G346" s="91"/>
      <c r="H346" s="91"/>
      <c r="I346" s="91"/>
      <c r="J346" s="50"/>
      <c r="K346" s="33"/>
      <c r="L346" s="10"/>
      <c r="M346" s="92"/>
      <c r="N346" s="92"/>
      <c r="O346" s="90"/>
      <c r="P346" s="94"/>
      <c r="Q346" s="95"/>
    </row>
    <row r="347" spans="1:17" x14ac:dyDescent="0.35">
      <c r="A347" s="145">
        <v>277</v>
      </c>
      <c r="B347" s="48"/>
      <c r="C347" s="50"/>
      <c r="D347" s="92"/>
      <c r="E347" s="116" t="str">
        <f t="shared" si="7"/>
        <v/>
      </c>
      <c r="F347" s="91"/>
      <c r="G347" s="91"/>
      <c r="H347" s="91"/>
      <c r="I347" s="91"/>
      <c r="J347" s="50"/>
      <c r="K347" s="33"/>
      <c r="L347" s="10"/>
      <c r="M347" s="92"/>
      <c r="N347" s="92"/>
      <c r="O347" s="90"/>
      <c r="P347" s="94"/>
      <c r="Q347" s="95"/>
    </row>
    <row r="348" spans="1:17" x14ac:dyDescent="0.35">
      <c r="A348" s="145">
        <v>278</v>
      </c>
      <c r="B348" s="48"/>
      <c r="C348" s="50"/>
      <c r="D348" s="92"/>
      <c r="E348" s="116" t="str">
        <f t="shared" si="7"/>
        <v/>
      </c>
      <c r="F348" s="91"/>
      <c r="G348" s="91"/>
      <c r="H348" s="91"/>
      <c r="I348" s="91"/>
      <c r="J348" s="50"/>
      <c r="K348" s="33"/>
      <c r="L348" s="10"/>
      <c r="M348" s="92"/>
      <c r="N348" s="92"/>
      <c r="O348" s="90"/>
      <c r="P348" s="94"/>
      <c r="Q348" s="95"/>
    </row>
    <row r="349" spans="1:17" x14ac:dyDescent="0.35">
      <c r="A349" s="145">
        <v>279</v>
      </c>
      <c r="B349" s="48"/>
      <c r="C349" s="50"/>
      <c r="D349" s="92"/>
      <c r="E349" s="116" t="str">
        <f t="shared" ref="E349:E369" si="8">IFERROR(IF(C349="Search Extended List",INDEX(CASRN,MATCH(D349,FGHG_List_Long,0)),INDEX(CASRN,MATCH(C349:C418,FGHG_List_Long,0))),"")</f>
        <v/>
      </c>
      <c r="F349" s="91"/>
      <c r="G349" s="91"/>
      <c r="H349" s="91"/>
      <c r="I349" s="91"/>
      <c r="J349" s="50"/>
      <c r="K349" s="33"/>
      <c r="L349" s="10"/>
      <c r="M349" s="92"/>
      <c r="N349" s="92"/>
      <c r="O349" s="90"/>
      <c r="P349" s="94"/>
      <c r="Q349" s="95"/>
    </row>
    <row r="350" spans="1:17" x14ac:dyDescent="0.35">
      <c r="A350" s="145">
        <v>280</v>
      </c>
      <c r="B350" s="48"/>
      <c r="C350" s="50"/>
      <c r="D350" s="92"/>
      <c r="E350" s="116" t="str">
        <f t="shared" si="8"/>
        <v/>
      </c>
      <c r="F350" s="91"/>
      <c r="G350" s="91"/>
      <c r="H350" s="91"/>
      <c r="I350" s="91"/>
      <c r="J350" s="50"/>
      <c r="K350" s="33"/>
      <c r="L350" s="10"/>
      <c r="M350" s="92"/>
      <c r="N350" s="92"/>
      <c r="O350" s="90"/>
      <c r="P350" s="94"/>
      <c r="Q350" s="95"/>
    </row>
    <row r="351" spans="1:17" x14ac:dyDescent="0.35">
      <c r="A351" s="145">
        <v>281</v>
      </c>
      <c r="B351" s="48"/>
      <c r="C351" s="50"/>
      <c r="D351" s="92"/>
      <c r="E351" s="116" t="str">
        <f t="shared" si="8"/>
        <v/>
      </c>
      <c r="F351" s="91"/>
      <c r="G351" s="91"/>
      <c r="H351" s="91"/>
      <c r="I351" s="91"/>
      <c r="J351" s="50"/>
      <c r="K351" s="33"/>
      <c r="L351" s="10"/>
      <c r="M351" s="92"/>
      <c r="N351" s="92"/>
      <c r="O351" s="90"/>
      <c r="P351" s="94"/>
      <c r="Q351" s="95"/>
    </row>
    <row r="352" spans="1:17" x14ac:dyDescent="0.35">
      <c r="A352" s="145">
        <v>282</v>
      </c>
      <c r="B352" s="48"/>
      <c r="C352" s="50"/>
      <c r="D352" s="92"/>
      <c r="E352" s="116" t="str">
        <f t="shared" si="8"/>
        <v/>
      </c>
      <c r="F352" s="91"/>
      <c r="G352" s="91"/>
      <c r="H352" s="91"/>
      <c r="I352" s="91"/>
      <c r="J352" s="50"/>
      <c r="K352" s="33"/>
      <c r="L352" s="10"/>
      <c r="M352" s="92"/>
      <c r="N352" s="92"/>
      <c r="O352" s="90"/>
      <c r="P352" s="94"/>
      <c r="Q352" s="95"/>
    </row>
    <row r="353" spans="1:17" x14ac:dyDescent="0.35">
      <c r="A353" s="145">
        <v>283</v>
      </c>
      <c r="B353" s="48"/>
      <c r="C353" s="50"/>
      <c r="D353" s="92"/>
      <c r="E353" s="116" t="str">
        <f t="shared" si="8"/>
        <v/>
      </c>
      <c r="F353" s="91"/>
      <c r="G353" s="91"/>
      <c r="H353" s="91"/>
      <c r="I353" s="91"/>
      <c r="J353" s="50"/>
      <c r="K353" s="33"/>
      <c r="L353" s="10"/>
      <c r="M353" s="92"/>
      <c r="N353" s="92"/>
      <c r="O353" s="90"/>
      <c r="P353" s="94"/>
      <c r="Q353" s="95"/>
    </row>
    <row r="354" spans="1:17" x14ac:dyDescent="0.35">
      <c r="A354" s="145">
        <v>284</v>
      </c>
      <c r="B354" s="48"/>
      <c r="C354" s="50"/>
      <c r="D354" s="92"/>
      <c r="E354" s="116" t="str">
        <f t="shared" si="8"/>
        <v/>
      </c>
      <c r="F354" s="91"/>
      <c r="G354" s="91"/>
      <c r="H354" s="91"/>
      <c r="I354" s="91"/>
      <c r="J354" s="50"/>
      <c r="K354" s="33"/>
      <c r="L354" s="10"/>
      <c r="M354" s="92"/>
      <c r="N354" s="92"/>
      <c r="O354" s="90"/>
      <c r="P354" s="94"/>
      <c r="Q354" s="95"/>
    </row>
    <row r="355" spans="1:17" x14ac:dyDescent="0.35">
      <c r="A355" s="145">
        <v>285</v>
      </c>
      <c r="B355" s="48"/>
      <c r="C355" s="50"/>
      <c r="D355" s="92"/>
      <c r="E355" s="116" t="str">
        <f t="shared" si="8"/>
        <v/>
      </c>
      <c r="F355" s="91"/>
      <c r="G355" s="91"/>
      <c r="H355" s="91"/>
      <c r="I355" s="91"/>
      <c r="J355" s="50"/>
      <c r="K355" s="33"/>
      <c r="L355" s="10"/>
      <c r="M355" s="92"/>
      <c r="N355" s="92"/>
      <c r="O355" s="90"/>
      <c r="P355" s="94"/>
      <c r="Q355" s="95"/>
    </row>
    <row r="356" spans="1:17" x14ac:dyDescent="0.35">
      <c r="A356" s="145">
        <v>286</v>
      </c>
      <c r="B356" s="48"/>
      <c r="C356" s="50"/>
      <c r="D356" s="92"/>
      <c r="E356" s="116" t="str">
        <f t="shared" si="8"/>
        <v/>
      </c>
      <c r="F356" s="91"/>
      <c r="G356" s="91"/>
      <c r="H356" s="91"/>
      <c r="I356" s="91"/>
      <c r="J356" s="50"/>
      <c r="K356" s="33"/>
      <c r="L356" s="10"/>
      <c r="M356" s="92"/>
      <c r="N356" s="92"/>
      <c r="O356" s="90"/>
      <c r="P356" s="94"/>
      <c r="Q356" s="95"/>
    </row>
    <row r="357" spans="1:17" x14ac:dyDescent="0.35">
      <c r="A357" s="145">
        <v>287</v>
      </c>
      <c r="B357" s="48"/>
      <c r="C357" s="50"/>
      <c r="D357" s="92"/>
      <c r="E357" s="116" t="str">
        <f t="shared" si="8"/>
        <v/>
      </c>
      <c r="F357" s="91"/>
      <c r="G357" s="91"/>
      <c r="H357" s="91"/>
      <c r="I357" s="91"/>
      <c r="J357" s="50"/>
      <c r="K357" s="33"/>
      <c r="L357" s="10"/>
      <c r="M357" s="92"/>
      <c r="N357" s="92"/>
      <c r="O357" s="90"/>
      <c r="P357" s="94"/>
      <c r="Q357" s="95"/>
    </row>
    <row r="358" spans="1:17" x14ac:dyDescent="0.35">
      <c r="A358" s="145">
        <v>288</v>
      </c>
      <c r="B358" s="48"/>
      <c r="C358" s="50"/>
      <c r="D358" s="92"/>
      <c r="E358" s="116" t="str">
        <f t="shared" si="8"/>
        <v/>
      </c>
      <c r="F358" s="91"/>
      <c r="G358" s="91"/>
      <c r="H358" s="91"/>
      <c r="I358" s="91"/>
      <c r="J358" s="50"/>
      <c r="K358" s="33"/>
      <c r="L358" s="10"/>
      <c r="M358" s="92"/>
      <c r="N358" s="92"/>
      <c r="O358" s="90"/>
      <c r="P358" s="94"/>
      <c r="Q358" s="95"/>
    </row>
    <row r="359" spans="1:17" x14ac:dyDescent="0.35">
      <c r="A359" s="145">
        <v>289</v>
      </c>
      <c r="B359" s="48"/>
      <c r="C359" s="50"/>
      <c r="D359" s="92"/>
      <c r="E359" s="116" t="str">
        <f t="shared" si="8"/>
        <v/>
      </c>
      <c r="F359" s="91"/>
      <c r="G359" s="91"/>
      <c r="H359" s="91"/>
      <c r="I359" s="91"/>
      <c r="J359" s="50"/>
      <c r="K359" s="33"/>
      <c r="L359" s="10"/>
      <c r="M359" s="92"/>
      <c r="N359" s="92"/>
      <c r="O359" s="90"/>
      <c r="P359" s="94"/>
      <c r="Q359" s="95"/>
    </row>
    <row r="360" spans="1:17" x14ac:dyDescent="0.35">
      <c r="A360" s="145">
        <v>290</v>
      </c>
      <c r="B360" s="48"/>
      <c r="C360" s="50"/>
      <c r="D360" s="92"/>
      <c r="E360" s="116" t="str">
        <f t="shared" si="8"/>
        <v/>
      </c>
      <c r="F360" s="91"/>
      <c r="G360" s="91"/>
      <c r="H360" s="91"/>
      <c r="I360" s="91"/>
      <c r="J360" s="50"/>
      <c r="K360" s="33"/>
      <c r="L360" s="10"/>
      <c r="M360" s="92"/>
      <c r="N360" s="92"/>
      <c r="O360" s="90"/>
      <c r="P360" s="94"/>
      <c r="Q360" s="95"/>
    </row>
    <row r="361" spans="1:17" x14ac:dyDescent="0.35">
      <c r="A361" s="145">
        <v>291</v>
      </c>
      <c r="B361" s="48"/>
      <c r="C361" s="50"/>
      <c r="D361" s="92"/>
      <c r="E361" s="116" t="str">
        <f t="shared" si="8"/>
        <v/>
      </c>
      <c r="F361" s="91"/>
      <c r="G361" s="91"/>
      <c r="H361" s="91"/>
      <c r="I361" s="91"/>
      <c r="J361" s="50"/>
      <c r="K361" s="33"/>
      <c r="L361" s="10"/>
      <c r="M361" s="92"/>
      <c r="N361" s="92"/>
      <c r="O361" s="90"/>
      <c r="P361" s="94"/>
      <c r="Q361" s="95"/>
    </row>
    <row r="362" spans="1:17" x14ac:dyDescent="0.35">
      <c r="A362" s="145">
        <v>292</v>
      </c>
      <c r="B362" s="48"/>
      <c r="C362" s="50"/>
      <c r="D362" s="92"/>
      <c r="E362" s="116" t="str">
        <f t="shared" si="8"/>
        <v/>
      </c>
      <c r="F362" s="91"/>
      <c r="G362" s="91"/>
      <c r="H362" s="91"/>
      <c r="I362" s="91"/>
      <c r="J362" s="50"/>
      <c r="K362" s="33"/>
      <c r="L362" s="10"/>
      <c r="M362" s="92"/>
      <c r="N362" s="92"/>
      <c r="O362" s="90"/>
      <c r="P362" s="94"/>
      <c r="Q362" s="95"/>
    </row>
    <row r="363" spans="1:17" x14ac:dyDescent="0.35">
      <c r="A363" s="145">
        <v>293</v>
      </c>
      <c r="B363" s="48"/>
      <c r="C363" s="50"/>
      <c r="D363" s="92"/>
      <c r="E363" s="116" t="str">
        <f t="shared" si="8"/>
        <v/>
      </c>
      <c r="F363" s="91"/>
      <c r="G363" s="91"/>
      <c r="H363" s="91"/>
      <c r="I363" s="91"/>
      <c r="J363" s="50"/>
      <c r="K363" s="33"/>
      <c r="L363" s="10"/>
      <c r="M363" s="92"/>
      <c r="N363" s="92"/>
      <c r="O363" s="90"/>
      <c r="P363" s="94"/>
      <c r="Q363" s="95"/>
    </row>
    <row r="364" spans="1:17" x14ac:dyDescent="0.35">
      <c r="A364" s="145">
        <v>294</v>
      </c>
      <c r="B364" s="48"/>
      <c r="C364" s="50"/>
      <c r="D364" s="92"/>
      <c r="E364" s="116" t="str">
        <f t="shared" si="8"/>
        <v/>
      </c>
      <c r="F364" s="91"/>
      <c r="G364" s="91"/>
      <c r="H364" s="91"/>
      <c r="I364" s="91"/>
      <c r="J364" s="50"/>
      <c r="K364" s="33"/>
      <c r="L364" s="10"/>
      <c r="M364" s="92"/>
      <c r="N364" s="92"/>
      <c r="O364" s="90"/>
      <c r="P364" s="94"/>
      <c r="Q364" s="95"/>
    </row>
    <row r="365" spans="1:17" x14ac:dyDescent="0.35">
      <c r="A365" s="145">
        <v>295</v>
      </c>
      <c r="B365" s="48"/>
      <c r="C365" s="50"/>
      <c r="D365" s="92"/>
      <c r="E365" s="116" t="str">
        <f t="shared" si="8"/>
        <v/>
      </c>
      <c r="F365" s="91"/>
      <c r="G365" s="91"/>
      <c r="H365" s="91"/>
      <c r="I365" s="91"/>
      <c r="J365" s="50"/>
      <c r="K365" s="33"/>
      <c r="L365" s="10"/>
      <c r="M365" s="92"/>
      <c r="N365" s="92"/>
      <c r="O365" s="90"/>
      <c r="P365" s="94"/>
      <c r="Q365" s="95"/>
    </row>
    <row r="366" spans="1:17" x14ac:dyDescent="0.35">
      <c r="A366" s="145">
        <v>296</v>
      </c>
      <c r="B366" s="48"/>
      <c r="C366" s="50"/>
      <c r="D366" s="92"/>
      <c r="E366" s="116" t="str">
        <f t="shared" si="8"/>
        <v/>
      </c>
      <c r="F366" s="91"/>
      <c r="G366" s="91"/>
      <c r="H366" s="91"/>
      <c r="I366" s="91"/>
      <c r="J366" s="50"/>
      <c r="K366" s="33"/>
      <c r="L366" s="10"/>
      <c r="M366" s="92"/>
      <c r="N366" s="92"/>
      <c r="O366" s="90"/>
      <c r="P366" s="94"/>
      <c r="Q366" s="95"/>
    </row>
    <row r="367" spans="1:17" x14ac:dyDescent="0.35">
      <c r="A367" s="145">
        <v>297</v>
      </c>
      <c r="B367" s="48"/>
      <c r="C367" s="50"/>
      <c r="D367" s="92"/>
      <c r="E367" s="116" t="str">
        <f t="shared" si="8"/>
        <v/>
      </c>
      <c r="F367" s="91"/>
      <c r="G367" s="91"/>
      <c r="H367" s="91"/>
      <c r="I367" s="91"/>
      <c r="J367" s="50"/>
      <c r="K367" s="33"/>
      <c r="L367" s="10"/>
      <c r="M367" s="92"/>
      <c r="N367" s="92"/>
      <c r="O367" s="90"/>
      <c r="P367" s="94"/>
      <c r="Q367" s="95"/>
    </row>
    <row r="368" spans="1:17" x14ac:dyDescent="0.35">
      <c r="A368" s="145">
        <v>298</v>
      </c>
      <c r="B368" s="48"/>
      <c r="C368" s="50"/>
      <c r="D368" s="92"/>
      <c r="E368" s="116" t="str">
        <f t="shared" si="8"/>
        <v/>
      </c>
      <c r="F368" s="91"/>
      <c r="G368" s="91"/>
      <c r="H368" s="91"/>
      <c r="I368" s="91"/>
      <c r="J368" s="50"/>
      <c r="K368" s="33"/>
      <c r="L368" s="10"/>
      <c r="M368" s="92"/>
      <c r="N368" s="92"/>
      <c r="O368" s="90"/>
      <c r="P368" s="94"/>
      <c r="Q368" s="95"/>
    </row>
    <row r="369" spans="1:17" x14ac:dyDescent="0.35">
      <c r="A369" s="145">
        <v>299</v>
      </c>
      <c r="B369" s="48"/>
      <c r="C369" s="50"/>
      <c r="D369" s="92"/>
      <c r="E369" s="116" t="str">
        <f t="shared" si="8"/>
        <v/>
      </c>
      <c r="F369" s="91"/>
      <c r="G369" s="91"/>
      <c r="H369" s="91"/>
      <c r="I369" s="91"/>
      <c r="J369" s="50"/>
      <c r="K369" s="33"/>
      <c r="L369" s="10"/>
      <c r="M369" s="92"/>
      <c r="N369" s="92"/>
      <c r="O369" s="90"/>
      <c r="P369" s="94"/>
      <c r="Q369" s="95"/>
    </row>
    <row r="370" spans="1:17" x14ac:dyDescent="0.35">
      <c r="A370" s="145">
        <v>300</v>
      </c>
      <c r="B370" s="48"/>
      <c r="C370" s="50"/>
      <c r="D370" s="92"/>
      <c r="E370" s="116" t="str">
        <f t="shared" ref="E370" si="9">IFERROR(IF(C370="Search Extended List",INDEX(CASRN,MATCH(D370,FGHG_List_Long,0)),INDEX(CASRN,MATCH(C370:C439,FGHG_List_Long,0))),"")</f>
        <v/>
      </c>
      <c r="F370" s="91"/>
      <c r="G370" s="91"/>
      <c r="H370" s="91"/>
      <c r="I370" s="91"/>
      <c r="J370" s="50"/>
      <c r="K370" s="33"/>
      <c r="L370" s="10"/>
      <c r="M370" s="92"/>
      <c r="N370" s="92"/>
      <c r="O370" s="90"/>
      <c r="P370" s="94"/>
      <c r="Q370" s="95"/>
    </row>
  </sheetData>
  <sheetProtection algorithmName="SHA-512" hashValue="q7i9W5NmscgXgy+CNLRNUGrmGMDv6Xsj6K9xdeilvxeAsj2BPV69XDFKO7bY+zJNHqysPjXO4uGosGK9OUvT1g==" saltValue="o0RAWwDBFBY1SlkU2UHIYg==" spinCount="100000" sheet="1" objects="1" scenarios="1"/>
  <mergeCells count="28">
    <mergeCell ref="B69:B70"/>
    <mergeCell ref="C70:E70"/>
    <mergeCell ref="B14:C14"/>
    <mergeCell ref="B13:F13"/>
    <mergeCell ref="F70:H70"/>
    <mergeCell ref="B67:E67"/>
    <mergeCell ref="C69:D69"/>
    <mergeCell ref="D14:E14"/>
    <mergeCell ref="B16:C16"/>
    <mergeCell ref="B17:C17"/>
    <mergeCell ref="B15:C15"/>
    <mergeCell ref="B3:F3"/>
    <mergeCell ref="B7:F7"/>
    <mergeCell ref="B9:F9"/>
    <mergeCell ref="C10:F10"/>
    <mergeCell ref="C11:F11"/>
    <mergeCell ref="B4:F6"/>
    <mergeCell ref="I69:I70"/>
    <mergeCell ref="K69:K70"/>
    <mergeCell ref="L69:L70"/>
    <mergeCell ref="O69:O70"/>
    <mergeCell ref="C12:F12"/>
    <mergeCell ref="F14:F15"/>
    <mergeCell ref="Q69:Q70"/>
    <mergeCell ref="P69:P70"/>
    <mergeCell ref="M69:M70"/>
    <mergeCell ref="N69:N70"/>
    <mergeCell ref="J69:J70"/>
  </mergeCells>
  <conditionalFormatting sqref="F71:H170">
    <cfRule type="expression" dxfId="59" priority="126" stopIfTrue="1">
      <formula>$D71="Other F-GHG or F-HTF not listed"</formula>
    </cfRule>
  </conditionalFormatting>
  <conditionalFormatting sqref="I24:M63">
    <cfRule type="expression" dxfId="58" priority="125">
      <formula>OR($C24="Yes", $C24="")</formula>
    </cfRule>
  </conditionalFormatting>
  <conditionalFormatting sqref="D71">
    <cfRule type="expression" dxfId="57" priority="131">
      <formula>$C71="Search Extended List"</formula>
    </cfRule>
  </conditionalFormatting>
  <conditionalFormatting sqref="E71:E72">
    <cfRule type="expression" dxfId="56" priority="111">
      <formula>AND($C71&lt;&gt;" ",OR($D71&lt;&gt;"Other F-GHG or F-HTFs not listed", $D71=""))</formula>
    </cfRule>
  </conditionalFormatting>
  <conditionalFormatting sqref="L71">
    <cfRule type="expression" dxfId="55" priority="110" stopIfTrue="1">
      <formula>K71="Yes"</formula>
    </cfRule>
  </conditionalFormatting>
  <conditionalFormatting sqref="P71">
    <cfRule type="expression" dxfId="54" priority="108" stopIfTrue="1">
      <formula>O71="Other (specify)"</formula>
    </cfRule>
  </conditionalFormatting>
  <conditionalFormatting sqref="L72">
    <cfRule type="expression" dxfId="53" priority="93" stopIfTrue="1">
      <formula>K72="Yes"</formula>
    </cfRule>
  </conditionalFormatting>
  <conditionalFormatting sqref="P72">
    <cfRule type="expression" dxfId="52" priority="91" stopIfTrue="1">
      <formula>O72="Other (specify)"</formula>
    </cfRule>
  </conditionalFormatting>
  <conditionalFormatting sqref="L73:L170">
    <cfRule type="expression" dxfId="51" priority="82" stopIfTrue="1">
      <formula>K73="Yes"</formula>
    </cfRule>
  </conditionalFormatting>
  <conditionalFormatting sqref="P73:P170">
    <cfRule type="expression" dxfId="50" priority="80" stopIfTrue="1">
      <formula>O73="Other (specify)"</formula>
    </cfRule>
  </conditionalFormatting>
  <conditionalFormatting sqref="B24:B63">
    <cfRule type="expression" dxfId="49" priority="77">
      <formula>NOT(IF(LEN(B24)&lt;1,"",COUNTIF($B$24:B24,B24)=1))</formula>
    </cfRule>
  </conditionalFormatting>
  <conditionalFormatting sqref="E73:E170">
    <cfRule type="expression" dxfId="48" priority="71">
      <formula>AND($C73&lt;&gt;" ",OR($D73&lt;&gt;"Other F-GHG or F-HTFs not listed", $D73=""))</formula>
    </cfRule>
  </conditionalFormatting>
  <conditionalFormatting sqref="D24:H63">
    <cfRule type="expression" dxfId="47" priority="70">
      <formula>$C24="No"</formula>
    </cfRule>
  </conditionalFormatting>
  <conditionalFormatting sqref="I71:I170">
    <cfRule type="expression" dxfId="46" priority="69" stopIfTrue="1">
      <formula>$D71="Other F-GHG or F-HTF not listed"</formula>
    </cfRule>
  </conditionalFormatting>
  <conditionalFormatting sqref="M71">
    <cfRule type="expression" dxfId="45" priority="68" stopIfTrue="1">
      <formula>L71="Yes"</formula>
    </cfRule>
  </conditionalFormatting>
  <conditionalFormatting sqref="N71">
    <cfRule type="expression" dxfId="44" priority="67" stopIfTrue="1">
      <formula>L71="Yes"</formula>
    </cfRule>
  </conditionalFormatting>
  <conditionalFormatting sqref="O71">
    <cfRule type="expression" dxfId="43" priority="65" stopIfTrue="1">
      <formula>L71="Yes"</formula>
    </cfRule>
  </conditionalFormatting>
  <conditionalFormatting sqref="P71">
    <cfRule type="expression" dxfId="42" priority="64" stopIfTrue="1">
      <formula>L71="Yes"</formula>
    </cfRule>
  </conditionalFormatting>
  <conditionalFormatting sqref="Q72">
    <cfRule type="expression" dxfId="41" priority="61" stopIfTrue="1">
      <formula>P72="Other (specify)"</formula>
    </cfRule>
  </conditionalFormatting>
  <conditionalFormatting sqref="P72">
    <cfRule type="expression" dxfId="40" priority="59" stopIfTrue="1">
      <formula>L72="Yes"</formula>
    </cfRule>
  </conditionalFormatting>
  <conditionalFormatting sqref="Q73:Q170">
    <cfRule type="expression" dxfId="39" priority="56" stopIfTrue="1">
      <formula>P73="Other (specify)"</formula>
    </cfRule>
  </conditionalFormatting>
  <conditionalFormatting sqref="P73:P170">
    <cfRule type="expression" dxfId="38" priority="54" stopIfTrue="1">
      <formula>L73="Yes"</formula>
    </cfRule>
  </conditionalFormatting>
  <conditionalFormatting sqref="Q71">
    <cfRule type="expression" dxfId="37" priority="49" stopIfTrue="1">
      <formula>P71="Other (specify)"</formula>
    </cfRule>
  </conditionalFormatting>
  <conditionalFormatting sqref="M72:M170">
    <cfRule type="expression" dxfId="36" priority="48" stopIfTrue="1">
      <formula>L72="Yes"</formula>
    </cfRule>
  </conditionalFormatting>
  <conditionalFormatting sqref="N72:N170">
    <cfRule type="expression" dxfId="35" priority="47" stopIfTrue="1">
      <formula>L72="Yes"</formula>
    </cfRule>
  </conditionalFormatting>
  <conditionalFormatting sqref="O72:O170">
    <cfRule type="expression" dxfId="34" priority="46" stopIfTrue="1">
      <formula>L72="Yes"</formula>
    </cfRule>
  </conditionalFormatting>
  <conditionalFormatting sqref="D72:D170">
    <cfRule type="expression" dxfId="33" priority="45">
      <formula>$C72="Search Extended List"</formula>
    </cfRule>
  </conditionalFormatting>
  <conditionalFormatting sqref="F171:H220">
    <cfRule type="expression" dxfId="32" priority="33" stopIfTrue="1">
      <formula>$D171="Other F-GHG or F-HTF not listed"</formula>
    </cfRule>
  </conditionalFormatting>
  <conditionalFormatting sqref="L171:L220">
    <cfRule type="expression" dxfId="31" priority="32" stopIfTrue="1">
      <formula>K171="Yes"</formula>
    </cfRule>
  </conditionalFormatting>
  <conditionalFormatting sqref="P171:P220">
    <cfRule type="expression" dxfId="30" priority="31" stopIfTrue="1">
      <formula>O171="Other (specify)"</formula>
    </cfRule>
  </conditionalFormatting>
  <conditionalFormatting sqref="E171:E220">
    <cfRule type="expression" dxfId="29" priority="30">
      <formula>AND($C171&lt;&gt;" ",OR($D171&lt;&gt;"Other F-GHG or F-HTFs not listed", $D171=""))</formula>
    </cfRule>
  </conditionalFormatting>
  <conditionalFormatting sqref="I171:I220">
    <cfRule type="expression" dxfId="28" priority="29" stopIfTrue="1">
      <formula>$D171="Other F-GHG or F-HTF not listed"</formula>
    </cfRule>
  </conditionalFormatting>
  <conditionalFormatting sqref="Q171:Q220">
    <cfRule type="expression" dxfId="27" priority="28" stopIfTrue="1">
      <formula>P171="Other (specify)"</formula>
    </cfRule>
  </conditionalFormatting>
  <conditionalFormatting sqref="P171:P220">
    <cfRule type="expression" dxfId="26" priority="27" stopIfTrue="1">
      <formula>L171="Yes"</formula>
    </cfRule>
  </conditionalFormatting>
  <conditionalFormatting sqref="M171:M220">
    <cfRule type="expression" dxfId="25" priority="26" stopIfTrue="1">
      <formula>L171="Yes"</formula>
    </cfRule>
  </conditionalFormatting>
  <conditionalFormatting sqref="N171:N220">
    <cfRule type="expression" dxfId="24" priority="25" stopIfTrue="1">
      <formula>L171="Yes"</formula>
    </cfRule>
  </conditionalFormatting>
  <conditionalFormatting sqref="O171:O220">
    <cfRule type="expression" dxfId="23" priority="24" stopIfTrue="1">
      <formula>L171="Yes"</formula>
    </cfRule>
  </conditionalFormatting>
  <conditionalFormatting sqref="D171:D220">
    <cfRule type="expression" dxfId="22" priority="23">
      <formula>$C171="Search Extended List"</formula>
    </cfRule>
  </conditionalFormatting>
  <conditionalFormatting sqref="F221:H369">
    <cfRule type="expression" dxfId="21" priority="22" stopIfTrue="1">
      <formula>$D221="Other F-GHG or F-HTF not listed"</formula>
    </cfRule>
  </conditionalFormatting>
  <conditionalFormatting sqref="L221:L369">
    <cfRule type="expression" dxfId="20" priority="21" stopIfTrue="1">
      <formula>K221="Yes"</formula>
    </cfRule>
  </conditionalFormatting>
  <conditionalFormatting sqref="P221:P369">
    <cfRule type="expression" dxfId="19" priority="20" stopIfTrue="1">
      <formula>O221="Other (specify)"</formula>
    </cfRule>
  </conditionalFormatting>
  <conditionalFormatting sqref="E221:E369">
    <cfRule type="expression" dxfId="18" priority="19">
      <formula>AND($C221&lt;&gt;" ",OR($D221&lt;&gt;"Other F-GHG or F-HTFs not listed", $D221=""))</formula>
    </cfRule>
  </conditionalFormatting>
  <conditionalFormatting sqref="I221:I369">
    <cfRule type="expression" dxfId="17" priority="18" stopIfTrue="1">
      <formula>$D221="Other F-GHG or F-HTF not listed"</formula>
    </cfRule>
  </conditionalFormatting>
  <conditionalFormatting sqref="Q221:Q369">
    <cfRule type="expression" dxfId="16" priority="17" stopIfTrue="1">
      <formula>P221="Other (specify)"</formula>
    </cfRule>
  </conditionalFormatting>
  <conditionalFormatting sqref="P221:P369">
    <cfRule type="expression" dxfId="15" priority="16" stopIfTrue="1">
      <formula>L221="Yes"</formula>
    </cfRule>
  </conditionalFormatting>
  <conditionalFormatting sqref="M221:M369">
    <cfRule type="expression" dxfId="14" priority="15" stopIfTrue="1">
      <formula>L221="Yes"</formula>
    </cfRule>
  </conditionalFormatting>
  <conditionalFormatting sqref="N221:N369">
    <cfRule type="expression" dxfId="13" priority="14" stopIfTrue="1">
      <formula>L221="Yes"</formula>
    </cfRule>
  </conditionalFormatting>
  <conditionalFormatting sqref="O221:O369">
    <cfRule type="expression" dxfId="12" priority="13" stopIfTrue="1">
      <formula>L221="Yes"</formula>
    </cfRule>
  </conditionalFormatting>
  <conditionalFormatting sqref="D221:D369">
    <cfRule type="expression" dxfId="11" priority="12">
      <formula>$C221="Search Extended List"</formula>
    </cfRule>
  </conditionalFormatting>
  <conditionalFormatting sqref="F370:H370">
    <cfRule type="expression" dxfId="10" priority="11" stopIfTrue="1">
      <formula>$D370="Other F-GHG or F-HTF not listed"</formula>
    </cfRule>
  </conditionalFormatting>
  <conditionalFormatting sqref="L370">
    <cfRule type="expression" dxfId="9" priority="10" stopIfTrue="1">
      <formula>K370="Yes"</formula>
    </cfRule>
  </conditionalFormatting>
  <conditionalFormatting sqref="P370">
    <cfRule type="expression" dxfId="8" priority="9" stopIfTrue="1">
      <formula>O370="Other (specify)"</formula>
    </cfRule>
  </conditionalFormatting>
  <conditionalFormatting sqref="E370">
    <cfRule type="expression" dxfId="7" priority="8">
      <formula>AND($C370&lt;&gt;" ",OR($D370&lt;&gt;"Other F-GHG or F-HTFs not listed", $D370=""))</formula>
    </cfRule>
  </conditionalFormatting>
  <conditionalFormatting sqref="I370">
    <cfRule type="expression" dxfId="6" priority="7" stopIfTrue="1">
      <formula>$D370="Other F-GHG or F-HTF not listed"</formula>
    </cfRule>
  </conditionalFormatting>
  <conditionalFormatting sqref="Q370">
    <cfRule type="expression" dxfId="5" priority="6" stopIfTrue="1">
      <formula>P370="Other (specify)"</formula>
    </cfRule>
  </conditionalFormatting>
  <conditionalFormatting sqref="P370">
    <cfRule type="expression" dxfId="4" priority="5" stopIfTrue="1">
      <formula>L370="Yes"</formula>
    </cfRule>
  </conditionalFormatting>
  <conditionalFormatting sqref="M370">
    <cfRule type="expression" dxfId="3" priority="4" stopIfTrue="1">
      <formula>L370="Yes"</formula>
    </cfRule>
  </conditionalFormatting>
  <conditionalFormatting sqref="N370">
    <cfRule type="expression" dxfId="2" priority="3" stopIfTrue="1">
      <formula>L370="Yes"</formula>
    </cfRule>
  </conditionalFormatting>
  <conditionalFormatting sqref="O370">
    <cfRule type="expression" dxfId="1" priority="2" stopIfTrue="1">
      <formula>L370="Yes"</formula>
    </cfRule>
  </conditionalFormatting>
  <conditionalFormatting sqref="D370">
    <cfRule type="expression" dxfId="0" priority="1">
      <formula>$C370="Search Extended List"</formula>
    </cfRule>
  </conditionalFormatting>
  <dataValidations xWindow="2039" yWindow="774" count="30">
    <dataValidation type="custom" allowBlank="1" showInputMessage="1" showErrorMessage="1" errorTitle="'Other F-GHG' in list" error="WARNING: The 'Other F-GHG' name you have entered matches the name of a chemical included in the provided picklist, please select from there or re-enter a unique chemical name" promptTitle="Other F-GHG" prompt="Enter the F-GHG chemical or constituent found from the Substance Registry system or Chemical Abstracts Service" sqref="F71:F370" xr:uid="{00000000-0002-0000-0500-000000000000}">
      <formula1>ISNA(MATCH(F71,FGHG_List_Long,0))</formula1>
    </dataValidation>
    <dataValidation type="list" allowBlank="1" showInputMessage="1" showErrorMessage="1" sqref="I71:I370" xr:uid="{00000000-0002-0000-0500-000001000000}">
      <formula1>FGHG_Category</formula1>
    </dataValidation>
    <dataValidation type="list" allowBlank="1" showInputMessage="1" showErrorMessage="1" promptTitle="Identity of F-GHG or F-HTF" prompt="Provide the identity of each F-GHG or F-HTF produced by the process. " sqref="C71:C370" xr:uid="{00000000-0002-0000-0500-000002000000}">
      <formula1>FGHG_List</formula1>
    </dataValidation>
    <dataValidation type="custom" allowBlank="1" showInputMessage="1" showErrorMessage="1" errorTitle="CASRN in list" error="WARNING: The CASRN you have entered matches the CAS number of a chemical included in the provided picklist, please select from there or re-enter a unique CASRN" promptTitle="Other F-GHG" prompt="Enter the CASRN of the other chemical" sqref="G71:G370" xr:uid="{00000000-0002-0000-0500-000003000000}">
      <formula1>ISNA(MATCH(G71,CASRN,0))</formula1>
    </dataValidation>
    <dataValidation type="list" errorStyle="warning" allowBlank="1" showInputMessage="1" showErrorMessage="1" promptTitle="Facility Name" prompt="Enter the name of the destruction facility" sqref="B71:B370" xr:uid="{00000000-0002-0000-0500-000004000000}">
      <formula1>OFFSET(OffDestFacList,0,0,OffDestFacCount,1)</formula1>
    </dataValidation>
    <dataValidation errorStyle="warning" allowBlank="1" showInputMessage="1" showErrorMessage="1" promptTitle="Facility Address" prompt="Enter the destruction facility's street address" sqref="D24:D63" xr:uid="{00000000-0002-0000-0500-000005000000}"/>
    <dataValidation type="textLength" errorStyle="warning" allowBlank="1" showInputMessage="1" showErrorMessage="1" errorTitle="5-Digit Zip Code" error="You must enter a 5-digit zip code" promptTitle="Facility Address" prompt="Enter the destruction facility's 5 digit zip code" sqref="G24:G63" xr:uid="{00000000-0002-0000-0500-000006000000}">
      <formula1>5</formula1>
      <formula2>5</formula2>
    </dataValidation>
    <dataValidation errorStyle="warning" allowBlank="1" showInputMessage="1" showErrorMessage="1" promptTitle="Facility Address" prompt="Enter the destruction facility's country" sqref="H24:H63" xr:uid="{00000000-0002-0000-0500-000007000000}"/>
    <dataValidation errorStyle="warning" allowBlank="1" showInputMessage="1" showErrorMessage="1" promptTitle="Facility Address" prompt="Enter the destruction facility's city" sqref="E24:E63" xr:uid="{00000000-0002-0000-0500-000008000000}"/>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13 B3 B7 B9 C10:C12" xr:uid="{00000000-0002-0000-0500-000009000000}"/>
    <dataValidation type="decimal" errorStyle="warning" operator="greaterThanOrEqual" allowBlank="1" showInputMessage="1" showErrorMessage="1" promptTitle="F-GHG or F-HTF Mass" prompt="Enter the mass determined using the missing data procedure (metric tons)" sqref="M71:M370" xr:uid="{00000000-0002-0000-0500-00000A000000}">
      <formula1>0</formula1>
    </dataValidation>
    <dataValidation type="list" errorStyle="warning" allowBlank="1" showInputMessage="1" showErrorMessage="1" promptTitle="Missing Data Procedure" prompt="Indicate whether the mass was determined using a missing data procedure." sqref="L71:L370" xr:uid="{00000000-0002-0000-0500-00000B000000}">
      <formula1>"Yes, No"</formula1>
    </dataValidation>
    <dataValidation errorStyle="warning" allowBlank="1" showInputMessage="1" showErrorMessage="1" promptTitle="Missing Data Procedure" prompt="Provide the reason a missing data procedure was used" sqref="O71:O370" xr:uid="{00000000-0002-0000-0500-00000C000000}"/>
    <dataValidation type="list" errorStyle="warning" operator="greaterThanOrEqual" allowBlank="1" showInputMessage="1" showErrorMessage="1" promptTitle="Mass Measurement Method" prompt="Select the method used to estimate the missing data" sqref="P71:P370" xr:uid="{00000000-0002-0000-0500-00000D000000}">
      <formula1>"Secondary mass measurement, Estimate based on a related parameter, Other (specify)"</formula1>
    </dataValidation>
    <dataValidation allowBlank="1" showInputMessage="1" promptTitle="CASRN for identified F-GHG" sqref="E71:E370" xr:uid="{00000000-0002-0000-0500-00000E000000}"/>
    <dataValidation type="list" errorStyle="warning" allowBlank="1" showInputMessage="1" showErrorMessage="1" promptTitle="Facility Address" prompt="Indicate whether the destruction facility is based in the US" sqref="C24:C63" xr:uid="{00000000-0002-0000-0500-00000F000000}">
      <formula1>"Yes, No"</formula1>
    </dataValidation>
    <dataValidation type="list" errorStyle="warning" allowBlank="1" showInputMessage="1" showErrorMessage="1" promptTitle="Facility Address" prompt="Enter the destruction facility's state/territory" sqref="F24:F63" xr:uid="{00000000-0002-0000-0500-000010000000}">
      <formula1>State_List</formula1>
    </dataValidation>
    <dataValidation errorStyle="warning" allowBlank="1" showInputMessage="1" showErrorMessage="1" promptTitle="Facility Address" prompt="Enter the destruction facility's non-US street address" sqref="I24:I63" xr:uid="{00000000-0002-0000-0500-000011000000}"/>
    <dataValidation errorStyle="warning" allowBlank="1" showInputMessage="1" showErrorMessage="1" promptTitle="Facility Address" prompt="Enter the destruction facility's non-US city" sqref="J24:J63" xr:uid="{00000000-0002-0000-0500-000012000000}"/>
    <dataValidation errorStyle="warning" allowBlank="1" showInputMessage="1" showErrorMessage="1" promptTitle="Facility Address" prompt="Enter the destruction facility's non-US province." sqref="K24:K63" xr:uid="{00000000-0002-0000-0500-000013000000}"/>
    <dataValidation allowBlank="1" showInputMessage="1" showErrorMessage="1" prompt="destruction facility's non-US" sqref="L23" xr:uid="{00000000-0002-0000-0500-000014000000}"/>
    <dataValidation errorStyle="warning" allowBlank="1" showInputMessage="1" showErrorMessage="1" promptTitle="Facility Address" prompt="Enter the destruction facility's non-US postal code." sqref="L24:L63" xr:uid="{00000000-0002-0000-0500-000015000000}"/>
    <dataValidation type="list" errorStyle="warning" allowBlank="1" showInputMessage="1" showErrorMessage="1" promptTitle="Facility Address" prompt="Select the destruction facility's non-US country" sqref="M24:M63" xr:uid="{00000000-0002-0000-0500-000016000000}">
      <formula1>Country_list</formula1>
    </dataValidation>
    <dataValidation type="decimal" operator="greaterThanOrEqual" allowBlank="1" showInputMessage="1" showErrorMessage="1" errorTitle="Data Validation" error="Value must be greater than zero." promptTitle="Mass from Production Process" prompt="Enter the mass of the F-GHG or F-HTF that is produced by the facility that is sent to another facility for destruction (metric tons)" sqref="J71:J370" xr:uid="{00000000-0002-0000-0500-000017000000}">
      <formula1>0</formula1>
    </dataValidation>
    <dataValidation type="whole" errorStyle="warning" allowBlank="1" showInputMessage="1" showErrorMessage="1" promptTitle="Missing Data Procedure" prompt="Enter the number of hours in the reporting year that a missing data procedure was used to measure the mass measured coming out of the destruction process during the reporting year" sqref="N71:N370" xr:uid="{00000000-0002-0000-0500-000018000000}">
      <formula1>0</formula1>
      <formula2>8784</formula2>
    </dataValidation>
    <dataValidation allowBlank="1" showInputMessage="1" showErrorMessage="1" promptTitle="Specify 'Other'" prompt="Specify the &quot;Other&quot; measurement method used to determine mass _x000a_(if applicable)" sqref="Q71:Q370" xr:uid="{00000000-0002-0000-0500-000019000000}"/>
    <dataValidation type="list" operator="greaterThanOrEqual" allowBlank="1" showInputMessage="1" showErrorMessage="1" errorTitle="Select Yes or No" error="You must use the drop-down menu to select Yes or No" promptTitle="Byproduct or other waste?" prompt="Select &quot;Yes&quot; from the drop-down menu if this F-GHG was removed from the production process as a byproduct or other waste." sqref="K71:K370" xr:uid="{00000000-0002-0000-0500-00001A000000}">
      <formula1>"Yes,No"</formula1>
    </dataValidation>
    <dataValidation type="custom" allowBlank="1" showInputMessage="1" showErrorMessage="1" errorTitle="Invalid Entry" error="You have entered a duplicate value or skipped a row. Please make sure to enter only unique values in this column and to fill out the table from top to bottom without skipping rows." promptTitle="Facility Name" prompt="Enter the name of the destruction facility" sqref="B24:B63" xr:uid="{00000000-0002-0000-0500-00001B000000}">
      <formula1>AND(COUNTIF($B$24:$B$63,B24)&lt;=1,COUNTA($B$24:B24)=$A24)</formula1>
    </dataValidation>
    <dataValidation allowBlank="1" showInputMessage="1" showErrorMessage="1" promptTitle="Other F-GHG" prompt="Enter the Chemical Formula of the other chemical" sqref="H71:H370" xr:uid="{00000000-0002-0000-0500-00001C000000}"/>
    <dataValidation type="list" errorStyle="warning" allowBlank="1" showInputMessage="1" showErrorMessage="1" promptTitle="Identity of F-GHG or F-HTF" prompt="Provide the identity of each F-GHG or F-HTF produced by the process. " sqref="D71:D370" xr:uid="{00000000-0002-0000-0500-00001D000000}">
      <formula1>FGHG_List_Long</formula1>
    </dataValidation>
  </dataValidations>
  <hyperlinks>
    <hyperlink ref="C10" r:id="rId1" display="http://www2.epa.gov/ghgreporting/subpart-oo-suppliers-industrial-greenhouse-gases" xr:uid="{00000000-0004-0000-0500-000000000000}"/>
    <hyperlink ref="C11" r:id="rId2" display="http://www.ccdsupport.com/confluence/display/help/Reporting+Form+Instructions" xr:uid="{00000000-0004-0000-0500-000001000000}"/>
    <hyperlink ref="C12" r:id="rId3" display="http://www.ccdsupport.com/confluence/display/help/Optional+Calculation+Spreadsheet+Instructions" xr:uid="{00000000-0004-0000-0500-000002000000}"/>
    <hyperlink ref="C11:F11" r:id="rId4" display="https://www.ccdsupport.com/confluence/display/help/Reporting+Form+Instructions" xr:uid="{00000000-0004-0000-0500-000003000000}"/>
    <hyperlink ref="C12:F12" r:id="rId5" display="https://www.ccdsupport.com/confluence/display/help/Optional+Calculation+Spreadsheet+Instructions" xr:uid="{00000000-0004-0000-0500-000004000000}"/>
    <hyperlink ref="B14" location="'Subpart OO- Producers Form'!B14" display="Part 1- Facility Information" xr:uid="{00000000-0004-0000-0500-000005000000}"/>
    <hyperlink ref="B15" location="'Subpart OO- Producers Form'!B20" display="Part 2 - Production &amp; Transformation Process Information" xr:uid="{00000000-0004-0000-0500-000006000000}"/>
    <hyperlink ref="D17" location="'Offsite Destruction'!A2" display="Part 5a - Off-Site Destruction Facility Information" xr:uid="{00000000-0004-0000-0500-000007000000}"/>
    <hyperlink ref="D15" location="'Offsite Transformation'!A2" display="Part 4 - Off-Site Transformation Information" xr:uid="{00000000-0004-0000-0500-000008000000}"/>
    <hyperlink ref="B14:C14" location="Processes!C25" display="Part 1- Facility Information" xr:uid="{00000000-0004-0000-0500-000009000000}"/>
    <hyperlink ref="B15:C15" location="Processes!B30" display="Part 2 - Production &amp; Transformation Process Information" xr:uid="{00000000-0004-0000-0500-00000A000000}"/>
    <hyperlink ref="D14" location="'Subpart OO- Producers Form'!B542" display="Part 3 - On-Site Destruction Information" xr:uid="{00000000-0004-0000-0500-00000B000000}"/>
    <hyperlink ref="D14:E14" location="'Onsite Destruction'!A2" display="Part 3 - On-Site Destruction Information" xr:uid="{00000000-0004-0000-0500-00000C000000}"/>
    <hyperlink ref="B16" location="Products!A2" display="Part 2a -  Production Process Information" xr:uid="{00000000-0004-0000-0500-00000D000000}"/>
    <hyperlink ref="B16:C16" location="Products!A2" display="Part 3 - On-Site Destruction Information" xr:uid="{00000000-0004-0000-0500-00000E000000}"/>
    <hyperlink ref="B17" location="Products!A2" display="Part 2a -  Production Process Information" xr:uid="{00000000-0004-0000-0500-00000F000000}"/>
    <hyperlink ref="B17:C17" location="'Onsite Transformation'!A2" display="Part 2b - Transformation Process Information" xr:uid="{00000000-0004-0000-0500-000010000000}"/>
    <hyperlink ref="D16" location="'Offsite Transformation'!A68" display="Part 4b - Off-Site Transformation Shipment Information" xr:uid="{00000000-0004-0000-0500-000011000000}"/>
    <hyperlink ref="F14" location="'Offsite Transformation'!A2" display="Part 4 - Off-Site Transformation Information" xr:uid="{00000000-0004-0000-0500-000012000000}"/>
    <hyperlink ref="F14:F15" location="'Offsite Destruction'!A67" display="Part 5b - Off-Site Destruction Shipment Information" xr:uid="{00000000-0004-0000-0500-000013000000}"/>
    <hyperlink ref="C10:F10" r:id="rId6" display="https://www2.epa.gov/ghgreporting/subpart-oo-suppliers-industrial-greenhouse-gases" xr:uid="{5D3C4A15-2593-4780-BD85-A4A7CEE4C964}"/>
  </hyperlinks>
  <pageMargins left="0.7" right="0.7" top="0.75" bottom="0.75" header="0.3" footer="0.3"/>
  <pageSetup orientation="portrait"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D225"/>
  <sheetViews>
    <sheetView zoomScale="85" zoomScaleNormal="85" workbookViewId="0"/>
  </sheetViews>
  <sheetFormatPr defaultRowHeight="14.5" x14ac:dyDescent="0.35"/>
  <cols>
    <col min="1" max="1" width="92" bestFit="1" customWidth="1"/>
    <col min="2" max="2" width="23.26953125" bestFit="1" customWidth="1"/>
    <col min="3" max="3" width="15.453125" bestFit="1" customWidth="1"/>
    <col min="4" max="4" width="12" bestFit="1" customWidth="1"/>
    <col min="7" max="7" width="51.26953125" customWidth="1"/>
  </cols>
  <sheetData>
    <row r="1" spans="1:4" x14ac:dyDescent="0.35">
      <c r="A1" s="117" t="s">
        <v>578</v>
      </c>
    </row>
    <row r="2" spans="1:4" ht="58.15" customHeight="1" thickBot="1" x14ac:dyDescent="0.4">
      <c r="A2" s="118" t="s">
        <v>1188</v>
      </c>
    </row>
    <row r="3" spans="1:4" ht="15" thickBot="1" x14ac:dyDescent="0.4">
      <c r="C3" s="217" t="s">
        <v>579</v>
      </c>
      <c r="D3" s="218"/>
    </row>
    <row r="4" spans="1:4" x14ac:dyDescent="0.35">
      <c r="A4" s="97" t="s">
        <v>538</v>
      </c>
      <c r="B4" s="97" t="s">
        <v>114</v>
      </c>
      <c r="C4" s="119" t="s">
        <v>580</v>
      </c>
      <c r="D4" s="119" t="s">
        <v>581</v>
      </c>
    </row>
    <row r="5" spans="1:4" x14ac:dyDescent="0.35">
      <c r="A5" t="s">
        <v>61</v>
      </c>
      <c r="B5" t="s">
        <v>493</v>
      </c>
      <c r="C5" t="s">
        <v>1241</v>
      </c>
      <c r="D5" t="s">
        <v>582</v>
      </c>
    </row>
    <row r="6" spans="1:4" x14ac:dyDescent="0.35">
      <c r="A6" t="s">
        <v>64</v>
      </c>
      <c r="B6" t="s">
        <v>525</v>
      </c>
      <c r="C6" t="s">
        <v>1242</v>
      </c>
      <c r="D6" t="s">
        <v>583</v>
      </c>
    </row>
    <row r="7" spans="1:4" x14ac:dyDescent="0.35">
      <c r="A7" t="s">
        <v>69</v>
      </c>
      <c r="B7" t="s">
        <v>530</v>
      </c>
      <c r="C7" t="s">
        <v>1243</v>
      </c>
    </row>
    <row r="8" spans="1:4" x14ac:dyDescent="0.35">
      <c r="A8" t="s">
        <v>63</v>
      </c>
      <c r="B8" t="s">
        <v>492</v>
      </c>
      <c r="C8" t="s">
        <v>1244</v>
      </c>
      <c r="D8" t="s">
        <v>584</v>
      </c>
    </row>
    <row r="9" spans="1:4" x14ac:dyDescent="0.35">
      <c r="A9" t="s">
        <v>244</v>
      </c>
      <c r="B9" t="s">
        <v>513</v>
      </c>
      <c r="C9" t="s">
        <v>1245</v>
      </c>
      <c r="D9" t="s">
        <v>585</v>
      </c>
    </row>
    <row r="10" spans="1:4" x14ac:dyDescent="0.35">
      <c r="A10" t="s">
        <v>148</v>
      </c>
      <c r="B10" t="s">
        <v>511</v>
      </c>
      <c r="C10" t="s">
        <v>1246</v>
      </c>
      <c r="D10" t="s">
        <v>586</v>
      </c>
    </row>
    <row r="11" spans="1:4" x14ac:dyDescent="0.35">
      <c r="A11" t="s">
        <v>245</v>
      </c>
      <c r="B11" t="s">
        <v>514</v>
      </c>
      <c r="C11" t="s">
        <v>1247</v>
      </c>
      <c r="D11" t="s">
        <v>587</v>
      </c>
    </row>
    <row r="12" spans="1:4" x14ac:dyDescent="0.35">
      <c r="A12" t="s">
        <v>67</v>
      </c>
      <c r="B12" t="s">
        <v>502</v>
      </c>
      <c r="C12" t="s">
        <v>1248</v>
      </c>
    </row>
    <row r="13" spans="1:4" x14ac:dyDescent="0.35">
      <c r="A13" t="s">
        <v>246</v>
      </c>
      <c r="B13" t="s">
        <v>515</v>
      </c>
      <c r="C13" t="s">
        <v>1249</v>
      </c>
    </row>
    <row r="14" spans="1:4" x14ac:dyDescent="0.35">
      <c r="A14" t="s">
        <v>68</v>
      </c>
      <c r="B14" t="s">
        <v>501</v>
      </c>
      <c r="C14" t="s">
        <v>1250</v>
      </c>
      <c r="D14" t="s">
        <v>588</v>
      </c>
    </row>
    <row r="15" spans="1:4" x14ac:dyDescent="0.35">
      <c r="A15" t="s">
        <v>247</v>
      </c>
      <c r="B15" t="s">
        <v>516</v>
      </c>
      <c r="C15" t="s">
        <v>1251</v>
      </c>
      <c r="D15" t="s">
        <v>589</v>
      </c>
    </row>
    <row r="16" spans="1:4" x14ac:dyDescent="0.35">
      <c r="A16" t="s">
        <v>557</v>
      </c>
      <c r="B16" t="s">
        <v>517</v>
      </c>
      <c r="C16" t="s">
        <v>1252</v>
      </c>
      <c r="D16" t="s">
        <v>590</v>
      </c>
    </row>
    <row r="17" spans="1:4" x14ac:dyDescent="0.35">
      <c r="A17" t="s">
        <v>248</v>
      </c>
      <c r="B17" t="s">
        <v>518</v>
      </c>
      <c r="C17" t="s">
        <v>1253</v>
      </c>
      <c r="D17" t="s">
        <v>591</v>
      </c>
    </row>
    <row r="18" spans="1:4" x14ac:dyDescent="0.35">
      <c r="A18" t="s">
        <v>249</v>
      </c>
      <c r="B18" t="s">
        <v>519</v>
      </c>
      <c r="C18" t="s">
        <v>1254</v>
      </c>
    </row>
    <row r="19" spans="1:4" x14ac:dyDescent="0.35">
      <c r="A19" t="s">
        <v>250</v>
      </c>
      <c r="B19" t="s">
        <v>520</v>
      </c>
      <c r="C19" t="s">
        <v>1255</v>
      </c>
      <c r="D19" t="s">
        <v>592</v>
      </c>
    </row>
    <row r="20" spans="1:4" x14ac:dyDescent="0.35">
      <c r="A20" t="s">
        <v>251</v>
      </c>
      <c r="B20" t="s">
        <v>521</v>
      </c>
      <c r="C20" t="s">
        <v>1256</v>
      </c>
      <c r="D20" t="s">
        <v>593</v>
      </c>
    </row>
    <row r="21" spans="1:4" x14ac:dyDescent="0.35">
      <c r="A21" t="s">
        <v>236</v>
      </c>
      <c r="B21" t="s">
        <v>503</v>
      </c>
      <c r="C21" t="s">
        <v>1257</v>
      </c>
    </row>
    <row r="22" spans="1:4" x14ac:dyDescent="0.35">
      <c r="A22" t="s">
        <v>237</v>
      </c>
      <c r="B22" t="s">
        <v>504</v>
      </c>
      <c r="C22" t="s">
        <v>1258</v>
      </c>
    </row>
    <row r="23" spans="1:4" x14ac:dyDescent="0.35">
      <c r="A23" t="s">
        <v>139</v>
      </c>
      <c r="B23" t="s">
        <v>495</v>
      </c>
      <c r="C23" t="s">
        <v>1259</v>
      </c>
    </row>
    <row r="24" spans="1:4" x14ac:dyDescent="0.35">
      <c r="A24" t="s">
        <v>126</v>
      </c>
      <c r="B24" t="s">
        <v>399</v>
      </c>
      <c r="C24" t="s">
        <v>1260</v>
      </c>
    </row>
    <row r="25" spans="1:4" x14ac:dyDescent="0.35">
      <c r="A25" t="s">
        <v>127</v>
      </c>
      <c r="B25" t="s">
        <v>400</v>
      </c>
      <c r="C25" t="s">
        <v>1261</v>
      </c>
    </row>
    <row r="26" spans="1:4" x14ac:dyDescent="0.35">
      <c r="A26" t="s">
        <v>128</v>
      </c>
      <c r="B26" t="s">
        <v>401</v>
      </c>
      <c r="C26" t="s">
        <v>1262</v>
      </c>
    </row>
    <row r="27" spans="1:4" x14ac:dyDescent="0.35">
      <c r="A27" t="s">
        <v>129</v>
      </c>
      <c r="B27" t="s">
        <v>402</v>
      </c>
      <c r="C27" t="s">
        <v>1263</v>
      </c>
    </row>
    <row r="28" spans="1:4" x14ac:dyDescent="0.35">
      <c r="A28" t="s">
        <v>137</v>
      </c>
      <c r="B28" t="s">
        <v>486</v>
      </c>
      <c r="C28" t="s">
        <v>1264</v>
      </c>
    </row>
    <row r="29" spans="1:4" x14ac:dyDescent="0.35">
      <c r="A29" t="s">
        <v>138</v>
      </c>
      <c r="B29" t="s">
        <v>487</v>
      </c>
      <c r="C29" t="s">
        <v>1265</v>
      </c>
    </row>
    <row r="30" spans="1:4" x14ac:dyDescent="0.35">
      <c r="A30" t="s">
        <v>135</v>
      </c>
      <c r="B30" t="s">
        <v>484</v>
      </c>
      <c r="C30" t="s">
        <v>1266</v>
      </c>
    </row>
    <row r="31" spans="1:4" x14ac:dyDescent="0.35">
      <c r="A31" t="s">
        <v>136</v>
      </c>
      <c r="B31" t="s">
        <v>485</v>
      </c>
      <c r="C31" t="s">
        <v>1267</v>
      </c>
    </row>
    <row r="32" spans="1:4" x14ac:dyDescent="0.35">
      <c r="A32" t="s">
        <v>140</v>
      </c>
      <c r="B32" t="s">
        <v>424</v>
      </c>
      <c r="C32" t="s">
        <v>1268</v>
      </c>
      <c r="D32" t="s">
        <v>594</v>
      </c>
    </row>
    <row r="33" spans="1:4" x14ac:dyDescent="0.35">
      <c r="A33" t="s">
        <v>141</v>
      </c>
      <c r="B33" t="s">
        <v>435</v>
      </c>
      <c r="C33" t="s">
        <v>1269</v>
      </c>
      <c r="D33" t="s">
        <v>595</v>
      </c>
    </row>
    <row r="34" spans="1:4" x14ac:dyDescent="0.35">
      <c r="A34" t="s">
        <v>186</v>
      </c>
      <c r="B34" t="s">
        <v>438</v>
      </c>
      <c r="C34" t="s">
        <v>1270</v>
      </c>
      <c r="D34" t="s">
        <v>596</v>
      </c>
    </row>
    <row r="35" spans="1:4" x14ac:dyDescent="0.35">
      <c r="A35" t="s">
        <v>142</v>
      </c>
      <c r="B35" t="s">
        <v>413</v>
      </c>
      <c r="C35" t="s">
        <v>1271</v>
      </c>
      <c r="D35" t="s">
        <v>597</v>
      </c>
    </row>
    <row r="36" spans="1:4" x14ac:dyDescent="0.35">
      <c r="A36" t="s">
        <v>170</v>
      </c>
      <c r="B36" t="s">
        <v>414</v>
      </c>
      <c r="C36" t="s">
        <v>1272</v>
      </c>
    </row>
    <row r="37" spans="1:4" x14ac:dyDescent="0.35">
      <c r="A37" t="s">
        <v>143</v>
      </c>
      <c r="B37" t="s">
        <v>416</v>
      </c>
      <c r="C37" t="s">
        <v>1273</v>
      </c>
      <c r="D37" t="s">
        <v>598</v>
      </c>
    </row>
    <row r="38" spans="1:4" x14ac:dyDescent="0.35">
      <c r="A38" t="s">
        <v>172</v>
      </c>
      <c r="B38" t="s">
        <v>417</v>
      </c>
      <c r="C38" t="s">
        <v>1274</v>
      </c>
    </row>
    <row r="39" spans="1:4" x14ac:dyDescent="0.35">
      <c r="A39" t="s">
        <v>144</v>
      </c>
      <c r="B39" t="s">
        <v>418</v>
      </c>
      <c r="C39" t="s">
        <v>1275</v>
      </c>
      <c r="D39" t="s">
        <v>599</v>
      </c>
    </row>
    <row r="40" spans="1:4" x14ac:dyDescent="0.35">
      <c r="A40" t="s">
        <v>173</v>
      </c>
      <c r="B40" t="s">
        <v>419</v>
      </c>
      <c r="C40" t="s">
        <v>1276</v>
      </c>
    </row>
    <row r="41" spans="1:4" x14ac:dyDescent="0.35">
      <c r="A41" t="s">
        <v>145</v>
      </c>
      <c r="B41" t="s">
        <v>420</v>
      </c>
      <c r="C41" t="s">
        <v>1277</v>
      </c>
      <c r="D41" t="s">
        <v>600</v>
      </c>
    </row>
    <row r="42" spans="1:4" x14ac:dyDescent="0.35">
      <c r="A42" t="s">
        <v>174</v>
      </c>
      <c r="B42" t="s">
        <v>421</v>
      </c>
      <c r="C42" t="s">
        <v>1278</v>
      </c>
    </row>
    <row r="43" spans="1:4" x14ac:dyDescent="0.35">
      <c r="A43" t="s">
        <v>175</v>
      </c>
      <c r="B43" t="s">
        <v>422</v>
      </c>
      <c r="C43" t="s">
        <v>1279</v>
      </c>
    </row>
    <row r="44" spans="1:4" x14ac:dyDescent="0.35">
      <c r="A44" t="s">
        <v>146</v>
      </c>
      <c r="B44" t="s">
        <v>423</v>
      </c>
      <c r="C44" t="s">
        <v>1280</v>
      </c>
      <c r="D44" t="s">
        <v>601</v>
      </c>
    </row>
    <row r="45" spans="1:4" x14ac:dyDescent="0.35">
      <c r="A45" t="s">
        <v>176</v>
      </c>
      <c r="B45" t="s">
        <v>425</v>
      </c>
      <c r="C45" t="s">
        <v>1281</v>
      </c>
    </row>
    <row r="46" spans="1:4" x14ac:dyDescent="0.35">
      <c r="A46" t="s">
        <v>177</v>
      </c>
      <c r="B46" t="s">
        <v>426</v>
      </c>
      <c r="C46" t="s">
        <v>1282</v>
      </c>
    </row>
    <row r="47" spans="1:4" x14ac:dyDescent="0.35">
      <c r="A47" t="s">
        <v>178</v>
      </c>
      <c r="B47" t="s">
        <v>427</v>
      </c>
      <c r="C47" t="s">
        <v>1283</v>
      </c>
    </row>
    <row r="48" spans="1:4" x14ac:dyDescent="0.35">
      <c r="A48" t="s">
        <v>179</v>
      </c>
      <c r="B48" t="s">
        <v>428</v>
      </c>
      <c r="C48" t="s">
        <v>1284</v>
      </c>
    </row>
    <row r="49" spans="1:4" x14ac:dyDescent="0.35">
      <c r="A49" t="s">
        <v>180</v>
      </c>
      <c r="B49" t="s">
        <v>429</v>
      </c>
      <c r="C49" t="s">
        <v>1285</v>
      </c>
    </row>
    <row r="50" spans="1:4" x14ac:dyDescent="0.35">
      <c r="A50" t="s">
        <v>181</v>
      </c>
      <c r="B50" t="s">
        <v>430</v>
      </c>
      <c r="C50" t="s">
        <v>1286</v>
      </c>
    </row>
    <row r="51" spans="1:4" x14ac:dyDescent="0.35">
      <c r="A51" t="s">
        <v>76</v>
      </c>
      <c r="B51" t="s">
        <v>431</v>
      </c>
      <c r="C51" t="s">
        <v>1287</v>
      </c>
    </row>
    <row r="52" spans="1:4" x14ac:dyDescent="0.35">
      <c r="A52" t="s">
        <v>77</v>
      </c>
      <c r="B52" t="s">
        <v>432</v>
      </c>
      <c r="C52" t="s">
        <v>1288</v>
      </c>
      <c r="D52" t="s">
        <v>602</v>
      </c>
    </row>
    <row r="53" spans="1:4" x14ac:dyDescent="0.35">
      <c r="A53" t="s">
        <v>182</v>
      </c>
      <c r="B53" t="s">
        <v>433</v>
      </c>
      <c r="C53" t="s">
        <v>1289</v>
      </c>
    </row>
    <row r="54" spans="1:4" x14ac:dyDescent="0.35">
      <c r="A54" t="s">
        <v>183</v>
      </c>
      <c r="B54" t="s">
        <v>434</v>
      </c>
      <c r="C54" t="s">
        <v>1290</v>
      </c>
    </row>
    <row r="55" spans="1:4" x14ac:dyDescent="0.35">
      <c r="A55" t="s">
        <v>184</v>
      </c>
      <c r="B55" t="s">
        <v>436</v>
      </c>
      <c r="C55" t="s">
        <v>1291</v>
      </c>
    </row>
    <row r="56" spans="1:4" x14ac:dyDescent="0.35">
      <c r="A56" t="s">
        <v>185</v>
      </c>
      <c r="B56" t="s">
        <v>437</v>
      </c>
      <c r="C56" t="s">
        <v>1292</v>
      </c>
    </row>
    <row r="57" spans="1:4" x14ac:dyDescent="0.35">
      <c r="A57" t="s">
        <v>187</v>
      </c>
      <c r="B57" t="s">
        <v>439</v>
      </c>
      <c r="C57" t="s">
        <v>1293</v>
      </c>
    </row>
    <row r="58" spans="1:4" x14ac:dyDescent="0.35">
      <c r="A58" t="s">
        <v>258</v>
      </c>
      <c r="B58" t="s">
        <v>359</v>
      </c>
      <c r="C58" t="s">
        <v>1294</v>
      </c>
    </row>
    <row r="59" spans="1:4" x14ac:dyDescent="0.35">
      <c r="A59" t="s">
        <v>260</v>
      </c>
      <c r="B59" t="s">
        <v>361</v>
      </c>
      <c r="C59" t="s">
        <v>1295</v>
      </c>
    </row>
    <row r="60" spans="1:4" x14ac:dyDescent="0.35">
      <c r="A60" t="s">
        <v>261</v>
      </c>
      <c r="B60" t="s">
        <v>362</v>
      </c>
      <c r="C60" t="s">
        <v>1296</v>
      </c>
    </row>
    <row r="61" spans="1:4" x14ac:dyDescent="0.35">
      <c r="A61" t="s">
        <v>262</v>
      </c>
      <c r="B61" t="s">
        <v>363</v>
      </c>
      <c r="C61" t="s">
        <v>1297</v>
      </c>
    </row>
    <row r="62" spans="1:4" x14ac:dyDescent="0.35">
      <c r="A62" t="s">
        <v>263</v>
      </c>
      <c r="B62" t="s">
        <v>364</v>
      </c>
      <c r="C62" t="s">
        <v>1298</v>
      </c>
    </row>
    <row r="63" spans="1:4" x14ac:dyDescent="0.35">
      <c r="A63" t="s">
        <v>267</v>
      </c>
      <c r="B63" t="s">
        <v>368</v>
      </c>
      <c r="C63" t="s">
        <v>1299</v>
      </c>
    </row>
    <row r="64" spans="1:4" x14ac:dyDescent="0.35">
      <c r="A64" t="s">
        <v>268</v>
      </c>
      <c r="B64" t="s">
        <v>369</v>
      </c>
      <c r="C64" t="s">
        <v>1300</v>
      </c>
    </row>
    <row r="65" spans="1:4" x14ac:dyDescent="0.35">
      <c r="A65" t="s">
        <v>277</v>
      </c>
      <c r="B65" t="s">
        <v>379</v>
      </c>
      <c r="C65" t="s">
        <v>1301</v>
      </c>
    </row>
    <row r="66" spans="1:4" x14ac:dyDescent="0.35">
      <c r="A66" t="s">
        <v>278</v>
      </c>
      <c r="B66" t="s">
        <v>380</v>
      </c>
      <c r="C66" t="s">
        <v>1302</v>
      </c>
    </row>
    <row r="67" spans="1:4" x14ac:dyDescent="0.35">
      <c r="A67" t="s">
        <v>159</v>
      </c>
      <c r="B67" t="s">
        <v>395</v>
      </c>
      <c r="C67" t="s">
        <v>1303</v>
      </c>
    </row>
    <row r="68" spans="1:4" x14ac:dyDescent="0.35">
      <c r="A68" t="s">
        <v>160</v>
      </c>
      <c r="B68" t="s">
        <v>396</v>
      </c>
      <c r="C68" t="s">
        <v>1304</v>
      </c>
    </row>
    <row r="69" spans="1:4" x14ac:dyDescent="0.35">
      <c r="A69" t="s">
        <v>163</v>
      </c>
      <c r="B69" t="s">
        <v>403</v>
      </c>
      <c r="C69" t="s">
        <v>1305</v>
      </c>
    </row>
    <row r="70" spans="1:4" x14ac:dyDescent="0.35">
      <c r="A70" t="s">
        <v>164</v>
      </c>
      <c r="B70" t="s">
        <v>404</v>
      </c>
      <c r="C70" t="s">
        <v>1306</v>
      </c>
    </row>
    <row r="71" spans="1:4" x14ac:dyDescent="0.35">
      <c r="A71" t="s">
        <v>166</v>
      </c>
      <c r="B71" t="s">
        <v>406</v>
      </c>
      <c r="C71" t="s">
        <v>1307</v>
      </c>
    </row>
    <row r="72" spans="1:4" x14ac:dyDescent="0.35">
      <c r="A72" t="s">
        <v>149</v>
      </c>
      <c r="B72" t="s">
        <v>488</v>
      </c>
      <c r="C72" t="s">
        <v>1308</v>
      </c>
      <c r="D72" t="s">
        <v>603</v>
      </c>
    </row>
    <row r="73" spans="1:4" x14ac:dyDescent="0.35">
      <c r="A73" t="s">
        <v>188</v>
      </c>
      <c r="B73" t="s">
        <v>440</v>
      </c>
      <c r="C73" t="s">
        <v>1309</v>
      </c>
    </row>
    <row r="74" spans="1:4" x14ac:dyDescent="0.35">
      <c r="A74" t="s">
        <v>189</v>
      </c>
      <c r="B74" t="s">
        <v>441</v>
      </c>
      <c r="C74" t="s">
        <v>1310</v>
      </c>
    </row>
    <row r="75" spans="1:4" x14ac:dyDescent="0.35">
      <c r="A75" t="s">
        <v>190</v>
      </c>
      <c r="B75" t="s">
        <v>442</v>
      </c>
      <c r="C75" t="s">
        <v>1311</v>
      </c>
    </row>
    <row r="76" spans="1:4" x14ac:dyDescent="0.35">
      <c r="A76" t="s">
        <v>191</v>
      </c>
      <c r="B76" t="s">
        <v>443</v>
      </c>
      <c r="C76" t="s">
        <v>1312</v>
      </c>
    </row>
    <row r="77" spans="1:4" x14ac:dyDescent="0.35">
      <c r="A77" t="s">
        <v>192</v>
      </c>
      <c r="B77" t="s">
        <v>444</v>
      </c>
      <c r="C77" t="s">
        <v>1313</v>
      </c>
    </row>
    <row r="78" spans="1:4" x14ac:dyDescent="0.35">
      <c r="A78" t="s">
        <v>193</v>
      </c>
      <c r="B78" t="s">
        <v>445</v>
      </c>
      <c r="C78" t="s">
        <v>1314</v>
      </c>
    </row>
    <row r="79" spans="1:4" x14ac:dyDescent="0.35">
      <c r="A79" t="s">
        <v>150</v>
      </c>
      <c r="B79" t="s">
        <v>393</v>
      </c>
      <c r="C79" t="s">
        <v>1315</v>
      </c>
      <c r="D79" t="s">
        <v>604</v>
      </c>
    </row>
    <row r="80" spans="1:4" x14ac:dyDescent="0.35">
      <c r="A80" t="s">
        <v>194</v>
      </c>
      <c r="B80" t="s">
        <v>446</v>
      </c>
      <c r="C80" t="s">
        <v>1316</v>
      </c>
    </row>
    <row r="81" spans="1:4" x14ac:dyDescent="0.35">
      <c r="A81" t="s">
        <v>195</v>
      </c>
      <c r="B81" t="s">
        <v>447</v>
      </c>
      <c r="C81" t="s">
        <v>1317</v>
      </c>
    </row>
    <row r="82" spans="1:4" x14ac:dyDescent="0.35">
      <c r="A82" t="s">
        <v>196</v>
      </c>
      <c r="B82" t="s">
        <v>448</v>
      </c>
      <c r="C82" t="s">
        <v>1318</v>
      </c>
    </row>
    <row r="83" spans="1:4" x14ac:dyDescent="0.35">
      <c r="A83" t="s">
        <v>197</v>
      </c>
      <c r="B83" t="s">
        <v>449</v>
      </c>
      <c r="C83" t="s">
        <v>1319</v>
      </c>
    </row>
    <row r="84" spans="1:4" x14ac:dyDescent="0.35">
      <c r="A84" t="s">
        <v>198</v>
      </c>
      <c r="B84" t="s">
        <v>450</v>
      </c>
      <c r="C84" t="s">
        <v>1320</v>
      </c>
    </row>
    <row r="85" spans="1:4" x14ac:dyDescent="0.35">
      <c r="A85" t="s">
        <v>199</v>
      </c>
      <c r="B85" t="s">
        <v>451</v>
      </c>
      <c r="C85" t="s">
        <v>1321</v>
      </c>
    </row>
    <row r="86" spans="1:4" x14ac:dyDescent="0.35">
      <c r="A86" t="s">
        <v>200</v>
      </c>
      <c r="B86" t="s">
        <v>452</v>
      </c>
      <c r="C86" t="s">
        <v>1322</v>
      </c>
    </row>
    <row r="87" spans="1:4" x14ac:dyDescent="0.35">
      <c r="A87" t="s">
        <v>201</v>
      </c>
      <c r="B87" t="s">
        <v>453</v>
      </c>
      <c r="C87" t="s">
        <v>1323</v>
      </c>
    </row>
    <row r="88" spans="1:4" x14ac:dyDescent="0.35">
      <c r="A88" t="s">
        <v>202</v>
      </c>
      <c r="B88" t="s">
        <v>454</v>
      </c>
      <c r="C88" t="s">
        <v>1324</v>
      </c>
    </row>
    <row r="89" spans="1:4" x14ac:dyDescent="0.35">
      <c r="A89" t="s">
        <v>203</v>
      </c>
      <c r="B89" t="s">
        <v>455</v>
      </c>
      <c r="C89" t="s">
        <v>1325</v>
      </c>
    </row>
    <row r="90" spans="1:4" x14ac:dyDescent="0.35">
      <c r="A90" t="s">
        <v>204</v>
      </c>
      <c r="B90" t="s">
        <v>456</v>
      </c>
      <c r="C90" t="s">
        <v>1326</v>
      </c>
    </row>
    <row r="91" spans="1:4" x14ac:dyDescent="0.35">
      <c r="A91" t="s">
        <v>205</v>
      </c>
      <c r="B91" t="s">
        <v>457</v>
      </c>
      <c r="C91" t="s">
        <v>1327</v>
      </c>
    </row>
    <row r="92" spans="1:4" x14ac:dyDescent="0.35">
      <c r="A92" t="s">
        <v>206</v>
      </c>
      <c r="B92" t="s">
        <v>458</v>
      </c>
      <c r="C92" t="s">
        <v>1328</v>
      </c>
      <c r="D92" t="s">
        <v>605</v>
      </c>
    </row>
    <row r="93" spans="1:4" x14ac:dyDescent="0.35">
      <c r="A93" t="s">
        <v>207</v>
      </c>
      <c r="B93" t="s">
        <v>459</v>
      </c>
      <c r="C93" t="s">
        <v>1329</v>
      </c>
    </row>
    <row r="94" spans="1:4" x14ac:dyDescent="0.35">
      <c r="A94" t="s">
        <v>208</v>
      </c>
      <c r="B94" t="s">
        <v>460</v>
      </c>
      <c r="C94" t="s">
        <v>1330</v>
      </c>
    </row>
    <row r="95" spans="1:4" x14ac:dyDescent="0.35">
      <c r="A95" t="s">
        <v>62</v>
      </c>
      <c r="B95" t="s">
        <v>523</v>
      </c>
      <c r="C95" t="s">
        <v>1331</v>
      </c>
      <c r="D95" t="s">
        <v>606</v>
      </c>
    </row>
    <row r="96" spans="1:4" x14ac:dyDescent="0.35">
      <c r="A96" t="s">
        <v>209</v>
      </c>
      <c r="B96" t="s">
        <v>461</v>
      </c>
      <c r="C96" t="s">
        <v>1332</v>
      </c>
    </row>
    <row r="97" spans="1:4" x14ac:dyDescent="0.35">
      <c r="A97" t="s">
        <v>210</v>
      </c>
      <c r="B97" t="s">
        <v>462</v>
      </c>
      <c r="C97" t="s">
        <v>1333</v>
      </c>
    </row>
    <row r="98" spans="1:4" x14ac:dyDescent="0.35">
      <c r="A98" t="s">
        <v>211</v>
      </c>
      <c r="B98" t="s">
        <v>463</v>
      </c>
      <c r="C98" t="s">
        <v>1334</v>
      </c>
    </row>
    <row r="99" spans="1:4" x14ac:dyDescent="0.35">
      <c r="A99" t="s">
        <v>548</v>
      </c>
      <c r="B99" t="s">
        <v>464</v>
      </c>
      <c r="C99" t="s">
        <v>1335</v>
      </c>
    </row>
    <row r="100" spans="1:4" x14ac:dyDescent="0.35">
      <c r="A100" t="s">
        <v>212</v>
      </c>
      <c r="B100" t="s">
        <v>465</v>
      </c>
      <c r="C100" t="s">
        <v>1336</v>
      </c>
    </row>
    <row r="101" spans="1:4" x14ac:dyDescent="0.35">
      <c r="A101" t="s">
        <v>213</v>
      </c>
      <c r="B101" t="s">
        <v>466</v>
      </c>
      <c r="C101" t="s">
        <v>1337</v>
      </c>
    </row>
    <row r="102" spans="1:4" x14ac:dyDescent="0.35">
      <c r="A102" t="s">
        <v>214</v>
      </c>
      <c r="B102" t="s">
        <v>467</v>
      </c>
      <c r="C102" t="s">
        <v>1338</v>
      </c>
    </row>
    <row r="103" spans="1:4" x14ac:dyDescent="0.35">
      <c r="A103" t="s">
        <v>215</v>
      </c>
      <c r="B103" t="s">
        <v>468</v>
      </c>
      <c r="C103" t="s">
        <v>1339</v>
      </c>
    </row>
    <row r="104" spans="1:4" x14ac:dyDescent="0.35">
      <c r="A104" t="s">
        <v>216</v>
      </c>
      <c r="B104" t="s">
        <v>469</v>
      </c>
      <c r="C104" t="s">
        <v>1340</v>
      </c>
    </row>
    <row r="105" spans="1:4" x14ac:dyDescent="0.35">
      <c r="A105" t="s">
        <v>217</v>
      </c>
      <c r="B105" t="s">
        <v>470</v>
      </c>
      <c r="C105" t="s">
        <v>1341</v>
      </c>
    </row>
    <row r="106" spans="1:4" x14ac:dyDescent="0.35">
      <c r="A106" t="s">
        <v>218</v>
      </c>
      <c r="B106" t="s">
        <v>471</v>
      </c>
      <c r="C106" t="s">
        <v>1342</v>
      </c>
    </row>
    <row r="107" spans="1:4" x14ac:dyDescent="0.35">
      <c r="A107" t="s">
        <v>65</v>
      </c>
      <c r="B107" t="s">
        <v>472</v>
      </c>
      <c r="C107" t="s">
        <v>1343</v>
      </c>
      <c r="D107" t="s">
        <v>607</v>
      </c>
    </row>
    <row r="108" spans="1:4" x14ac:dyDescent="0.35">
      <c r="A108" t="s">
        <v>66</v>
      </c>
      <c r="B108" t="s">
        <v>473</v>
      </c>
      <c r="C108" t="s">
        <v>1344</v>
      </c>
      <c r="D108" t="s">
        <v>608</v>
      </c>
    </row>
    <row r="109" spans="1:4" x14ac:dyDescent="0.35">
      <c r="A109" t="s">
        <v>219</v>
      </c>
      <c r="B109" t="s">
        <v>476</v>
      </c>
      <c r="C109" t="s">
        <v>1345</v>
      </c>
    </row>
    <row r="110" spans="1:4" x14ac:dyDescent="0.35">
      <c r="A110" t="s">
        <v>220</v>
      </c>
      <c r="B110" t="s">
        <v>477</v>
      </c>
      <c r="C110" t="s">
        <v>1346</v>
      </c>
    </row>
    <row r="111" spans="1:4" x14ac:dyDescent="0.35">
      <c r="A111" t="s">
        <v>221</v>
      </c>
      <c r="B111" t="s">
        <v>478</v>
      </c>
      <c r="C111" t="s">
        <v>1347</v>
      </c>
    </row>
    <row r="112" spans="1:4" x14ac:dyDescent="0.35">
      <c r="A112" t="s">
        <v>222</v>
      </c>
      <c r="B112" t="s">
        <v>479</v>
      </c>
      <c r="C112" t="s">
        <v>1348</v>
      </c>
    </row>
    <row r="113" spans="1:3" x14ac:dyDescent="0.35">
      <c r="A113" t="s">
        <v>223</v>
      </c>
      <c r="B113" t="s">
        <v>480</v>
      </c>
      <c r="C113" t="s">
        <v>1349</v>
      </c>
    </row>
    <row r="114" spans="1:3" x14ac:dyDescent="0.35">
      <c r="A114" t="s">
        <v>224</v>
      </c>
      <c r="B114" t="s">
        <v>481</v>
      </c>
      <c r="C114" t="s">
        <v>1350</v>
      </c>
    </row>
    <row r="115" spans="1:3" x14ac:dyDescent="0.35">
      <c r="A115" t="s">
        <v>225</v>
      </c>
      <c r="B115" t="s">
        <v>482</v>
      </c>
      <c r="C115" t="s">
        <v>1351</v>
      </c>
    </row>
    <row r="116" spans="1:3" x14ac:dyDescent="0.35">
      <c r="A116" t="s">
        <v>226</v>
      </c>
      <c r="B116" t="s">
        <v>483</v>
      </c>
      <c r="C116" t="s">
        <v>1352</v>
      </c>
    </row>
    <row r="117" spans="1:3" x14ac:dyDescent="0.35">
      <c r="A117" t="s">
        <v>252</v>
      </c>
      <c r="B117" t="s">
        <v>526</v>
      </c>
      <c r="C117" t="s">
        <v>1353</v>
      </c>
    </row>
    <row r="118" spans="1:3" x14ac:dyDescent="0.35">
      <c r="A118" t="s">
        <v>133</v>
      </c>
      <c r="B118" t="s">
        <v>474</v>
      </c>
      <c r="C118" t="s">
        <v>1354</v>
      </c>
    </row>
    <row r="119" spans="1:3" x14ac:dyDescent="0.35">
      <c r="A119" t="s">
        <v>134</v>
      </c>
      <c r="B119" t="s">
        <v>475</v>
      </c>
      <c r="C119" t="s">
        <v>1355</v>
      </c>
    </row>
    <row r="120" spans="1:3" x14ac:dyDescent="0.35">
      <c r="A120" t="s">
        <v>255</v>
      </c>
      <c r="B120" t="s">
        <v>529</v>
      </c>
      <c r="C120" t="s">
        <v>1356</v>
      </c>
    </row>
    <row r="121" spans="1:3" x14ac:dyDescent="0.35">
      <c r="A121" t="s">
        <v>239</v>
      </c>
      <c r="B121" t="s">
        <v>506</v>
      </c>
      <c r="C121" t="s">
        <v>1357</v>
      </c>
    </row>
    <row r="122" spans="1:3" x14ac:dyDescent="0.35">
      <c r="A122" t="s">
        <v>266</v>
      </c>
      <c r="B122" t="s">
        <v>367</v>
      </c>
      <c r="C122" t="s">
        <v>1358</v>
      </c>
    </row>
    <row r="123" spans="1:3" x14ac:dyDescent="0.35">
      <c r="A123" t="s">
        <v>235</v>
      </c>
      <c r="B123" t="s">
        <v>500</v>
      </c>
      <c r="C123" t="s">
        <v>1359</v>
      </c>
    </row>
    <row r="124" spans="1:3" x14ac:dyDescent="0.35">
      <c r="A124" t="s">
        <v>241</v>
      </c>
      <c r="B124" t="s">
        <v>508</v>
      </c>
      <c r="C124" t="s">
        <v>1360</v>
      </c>
    </row>
    <row r="125" spans="1:3" x14ac:dyDescent="0.35">
      <c r="A125" t="s">
        <v>259</v>
      </c>
      <c r="B125" t="s">
        <v>360</v>
      </c>
      <c r="C125" t="s">
        <v>1361</v>
      </c>
    </row>
    <row r="126" spans="1:3" x14ac:dyDescent="0.35">
      <c r="A126" t="s">
        <v>271</v>
      </c>
      <c r="B126" t="s">
        <v>372</v>
      </c>
      <c r="C126" t="s">
        <v>1362</v>
      </c>
    </row>
    <row r="127" spans="1:3" x14ac:dyDescent="0.35">
      <c r="A127" t="s">
        <v>282</v>
      </c>
      <c r="B127" t="s">
        <v>384</v>
      </c>
      <c r="C127" t="s">
        <v>1363</v>
      </c>
    </row>
    <row r="128" spans="1:3" x14ac:dyDescent="0.35">
      <c r="A128" t="s">
        <v>227</v>
      </c>
      <c r="B128" t="s">
        <v>489</v>
      </c>
      <c r="C128" t="s">
        <v>1364</v>
      </c>
    </row>
    <row r="129" spans="1:3" x14ac:dyDescent="0.35">
      <c r="A129" t="s">
        <v>264</v>
      </c>
      <c r="B129" t="s">
        <v>365</v>
      </c>
      <c r="C129" t="s">
        <v>1365</v>
      </c>
    </row>
    <row r="130" spans="1:3" x14ac:dyDescent="0.35">
      <c r="A130" t="s">
        <v>161</v>
      </c>
      <c r="B130" t="s">
        <v>397</v>
      </c>
      <c r="C130" t="s">
        <v>1366</v>
      </c>
    </row>
    <row r="131" spans="1:3" x14ac:dyDescent="0.35">
      <c r="A131" t="s">
        <v>270</v>
      </c>
      <c r="B131" t="s">
        <v>371</v>
      </c>
      <c r="C131" t="s">
        <v>1367</v>
      </c>
    </row>
    <row r="132" spans="1:3" x14ac:dyDescent="0.35">
      <c r="A132" t="s">
        <v>228</v>
      </c>
      <c r="B132" t="s">
        <v>490</v>
      </c>
      <c r="C132" t="s">
        <v>1368</v>
      </c>
    </row>
    <row r="133" spans="1:3" x14ac:dyDescent="0.35">
      <c r="A133" t="s">
        <v>238</v>
      </c>
      <c r="B133" t="s">
        <v>505</v>
      </c>
      <c r="C133" t="s">
        <v>1369</v>
      </c>
    </row>
    <row r="134" spans="1:3" x14ac:dyDescent="0.35">
      <c r="A134" t="s">
        <v>254</v>
      </c>
      <c r="B134" t="s">
        <v>528</v>
      </c>
      <c r="C134" t="s">
        <v>1370</v>
      </c>
    </row>
    <row r="135" spans="1:3" x14ac:dyDescent="0.35">
      <c r="A135" t="s">
        <v>240</v>
      </c>
      <c r="B135" t="s">
        <v>507</v>
      </c>
      <c r="C135" t="s">
        <v>1371</v>
      </c>
    </row>
    <row r="136" spans="1:3" x14ac:dyDescent="0.35">
      <c r="A136" t="s">
        <v>234</v>
      </c>
      <c r="B136" t="s">
        <v>499</v>
      </c>
      <c r="C136" t="s">
        <v>1372</v>
      </c>
    </row>
    <row r="137" spans="1:3" x14ac:dyDescent="0.35">
      <c r="A137" t="s">
        <v>162</v>
      </c>
      <c r="B137" t="s">
        <v>398</v>
      </c>
      <c r="C137" t="s">
        <v>1373</v>
      </c>
    </row>
    <row r="138" spans="1:3" x14ac:dyDescent="0.35">
      <c r="A138" t="s">
        <v>229</v>
      </c>
      <c r="B138" t="s">
        <v>491</v>
      </c>
      <c r="C138" t="s">
        <v>1374</v>
      </c>
    </row>
    <row r="139" spans="1:3" x14ac:dyDescent="0.35">
      <c r="A139" t="s">
        <v>265</v>
      </c>
      <c r="B139" t="s">
        <v>366</v>
      </c>
      <c r="C139" t="s">
        <v>1375</v>
      </c>
    </row>
    <row r="140" spans="1:3" x14ac:dyDescent="0.35">
      <c r="A140" t="s">
        <v>72</v>
      </c>
      <c r="B140" t="s">
        <v>389</v>
      </c>
      <c r="C140" t="s">
        <v>1376</v>
      </c>
    </row>
    <row r="141" spans="1:3" x14ac:dyDescent="0.35">
      <c r="A141" t="s">
        <v>70</v>
      </c>
      <c r="B141" t="s">
        <v>356</v>
      </c>
      <c r="C141" t="s">
        <v>1377</v>
      </c>
    </row>
    <row r="142" spans="1:3" x14ac:dyDescent="0.35">
      <c r="A142" t="s">
        <v>71</v>
      </c>
      <c r="B142" t="s">
        <v>373</v>
      </c>
      <c r="C142" t="s">
        <v>1378</v>
      </c>
    </row>
    <row r="143" spans="1:3" x14ac:dyDescent="0.35">
      <c r="A143" t="s">
        <v>272</v>
      </c>
      <c r="B143" t="s">
        <v>374</v>
      </c>
      <c r="C143" t="s">
        <v>1379</v>
      </c>
    </row>
    <row r="144" spans="1:3" x14ac:dyDescent="0.35">
      <c r="A144" t="s">
        <v>269</v>
      </c>
      <c r="B144" t="s">
        <v>370</v>
      </c>
      <c r="C144" t="s">
        <v>1380</v>
      </c>
    </row>
    <row r="145" spans="1:4" x14ac:dyDescent="0.35">
      <c r="A145" t="s">
        <v>274</v>
      </c>
      <c r="B145" t="s">
        <v>376</v>
      </c>
      <c r="C145" t="s">
        <v>1381</v>
      </c>
    </row>
    <row r="146" spans="1:4" x14ac:dyDescent="0.35">
      <c r="A146" t="s">
        <v>273</v>
      </c>
      <c r="B146" t="s">
        <v>375</v>
      </c>
      <c r="C146" t="s">
        <v>1382</v>
      </c>
    </row>
    <row r="147" spans="1:4" x14ac:dyDescent="0.35">
      <c r="A147" t="s">
        <v>275</v>
      </c>
      <c r="B147" t="s">
        <v>377</v>
      </c>
      <c r="C147" t="s">
        <v>1383</v>
      </c>
    </row>
    <row r="148" spans="1:4" x14ac:dyDescent="0.35">
      <c r="A148" t="s">
        <v>279</v>
      </c>
      <c r="B148" t="s">
        <v>381</v>
      </c>
      <c r="C148" t="s">
        <v>1384</v>
      </c>
    </row>
    <row r="149" spans="1:4" x14ac:dyDescent="0.35">
      <c r="A149" t="s">
        <v>286</v>
      </c>
      <c r="B149" t="s">
        <v>388</v>
      </c>
      <c r="C149" t="s">
        <v>1385</v>
      </c>
    </row>
    <row r="150" spans="1:4" x14ac:dyDescent="0.35">
      <c r="A150" t="s">
        <v>151</v>
      </c>
      <c r="B150" t="s">
        <v>510</v>
      </c>
      <c r="C150" t="s">
        <v>1386</v>
      </c>
      <c r="D150" t="s">
        <v>609</v>
      </c>
    </row>
    <row r="151" spans="1:4" x14ac:dyDescent="0.35">
      <c r="A151" t="s">
        <v>243</v>
      </c>
      <c r="B151" t="s">
        <v>512</v>
      </c>
      <c r="C151" t="s">
        <v>1387</v>
      </c>
    </row>
    <row r="152" spans="1:4" x14ac:dyDescent="0.35">
      <c r="A152" t="s">
        <v>242</v>
      </c>
      <c r="B152" t="s">
        <v>509</v>
      </c>
      <c r="C152" t="s">
        <v>1388</v>
      </c>
      <c r="D152" t="s">
        <v>610</v>
      </c>
    </row>
    <row r="153" spans="1:4" x14ac:dyDescent="0.35">
      <c r="A153" t="s">
        <v>232</v>
      </c>
      <c r="B153" t="s">
        <v>497</v>
      </c>
      <c r="C153" t="s">
        <v>1389</v>
      </c>
    </row>
    <row r="154" spans="1:4" x14ac:dyDescent="0.35">
      <c r="A154" t="s">
        <v>231</v>
      </c>
      <c r="B154" t="s">
        <v>496</v>
      </c>
      <c r="C154" t="s">
        <v>1390</v>
      </c>
    </row>
    <row r="155" spans="1:4" x14ac:dyDescent="0.35">
      <c r="A155" t="s">
        <v>233</v>
      </c>
      <c r="B155" t="s">
        <v>498</v>
      </c>
      <c r="C155" t="s">
        <v>1391</v>
      </c>
      <c r="D155" t="s">
        <v>611</v>
      </c>
    </row>
    <row r="156" spans="1:4" x14ac:dyDescent="0.35">
      <c r="A156" t="s">
        <v>167</v>
      </c>
      <c r="B156" t="s">
        <v>407</v>
      </c>
      <c r="C156" t="s">
        <v>1392</v>
      </c>
    </row>
    <row r="157" spans="1:4" x14ac:dyDescent="0.35">
      <c r="A157" t="s">
        <v>1238</v>
      </c>
      <c r="B157" t="s">
        <v>1237</v>
      </c>
      <c r="C157" t="s">
        <v>1393</v>
      </c>
    </row>
    <row r="158" spans="1:4" x14ac:dyDescent="0.35">
      <c r="A158" t="s">
        <v>152</v>
      </c>
      <c r="B158" t="s">
        <v>408</v>
      </c>
      <c r="C158" t="s">
        <v>1394</v>
      </c>
      <c r="D158" t="s">
        <v>612</v>
      </c>
    </row>
    <row r="159" spans="1:4" x14ac:dyDescent="0.35">
      <c r="A159" t="s">
        <v>256</v>
      </c>
      <c r="B159" t="s">
        <v>355</v>
      </c>
      <c r="C159" t="s">
        <v>1395</v>
      </c>
    </row>
    <row r="160" spans="1:4" x14ac:dyDescent="0.35">
      <c r="A160" t="s">
        <v>257</v>
      </c>
      <c r="B160" t="s">
        <v>357</v>
      </c>
      <c r="C160" t="s">
        <v>1396</v>
      </c>
    </row>
    <row r="161" spans="1:4" x14ac:dyDescent="0.35">
      <c r="A161" s="121" t="s">
        <v>637</v>
      </c>
      <c r="B161" t="s">
        <v>524</v>
      </c>
      <c r="C161" t="s">
        <v>1397</v>
      </c>
      <c r="D161" t="s">
        <v>613</v>
      </c>
    </row>
    <row r="162" spans="1:4" x14ac:dyDescent="0.35">
      <c r="A162" t="s">
        <v>168</v>
      </c>
      <c r="B162" t="s">
        <v>409</v>
      </c>
      <c r="C162" t="s">
        <v>1398</v>
      </c>
    </row>
    <row r="163" spans="1:4" x14ac:dyDescent="0.35">
      <c r="A163" t="s">
        <v>147</v>
      </c>
      <c r="B163" t="s">
        <v>410</v>
      </c>
      <c r="C163" t="s">
        <v>1399</v>
      </c>
      <c r="D163" t="s">
        <v>614</v>
      </c>
    </row>
    <row r="164" spans="1:4" x14ac:dyDescent="0.35">
      <c r="A164" t="s">
        <v>169</v>
      </c>
      <c r="B164" t="s">
        <v>411</v>
      </c>
      <c r="C164" t="s">
        <v>1400</v>
      </c>
    </row>
    <row r="165" spans="1:4" x14ac:dyDescent="0.35">
      <c r="A165" t="s">
        <v>153</v>
      </c>
      <c r="B165" t="s">
        <v>412</v>
      </c>
      <c r="C165" t="s">
        <v>1401</v>
      </c>
      <c r="D165" t="s">
        <v>615</v>
      </c>
    </row>
    <row r="166" spans="1:4" x14ac:dyDescent="0.35">
      <c r="A166" t="s">
        <v>1236</v>
      </c>
      <c r="B166" t="s">
        <v>1239</v>
      </c>
      <c r="C166" t="s">
        <v>1402</v>
      </c>
    </row>
    <row r="167" spans="1:4" x14ac:dyDescent="0.35">
      <c r="A167" s="139" t="s">
        <v>1460</v>
      </c>
      <c r="B167" t="s">
        <v>358</v>
      </c>
      <c r="C167" t="s">
        <v>1403</v>
      </c>
    </row>
    <row r="168" spans="1:4" x14ac:dyDescent="0.35">
      <c r="A168" t="s">
        <v>171</v>
      </c>
      <c r="B168" t="s">
        <v>415</v>
      </c>
      <c r="C168" t="s">
        <v>1404</v>
      </c>
    </row>
    <row r="169" spans="1:4" x14ac:dyDescent="0.35">
      <c r="A169" t="s">
        <v>155</v>
      </c>
      <c r="B169" t="s">
        <v>390</v>
      </c>
      <c r="C169" t="s">
        <v>1405</v>
      </c>
    </row>
    <row r="170" spans="1:4" x14ac:dyDescent="0.35">
      <c r="A170" t="s">
        <v>156</v>
      </c>
      <c r="B170" t="s">
        <v>391</v>
      </c>
      <c r="C170" t="s">
        <v>1406</v>
      </c>
    </row>
    <row r="171" spans="1:4" x14ac:dyDescent="0.35">
      <c r="A171" t="s">
        <v>157</v>
      </c>
      <c r="B171" t="s">
        <v>392</v>
      </c>
      <c r="C171" t="s">
        <v>1407</v>
      </c>
    </row>
    <row r="172" spans="1:4" x14ac:dyDescent="0.35">
      <c r="A172" t="s">
        <v>154</v>
      </c>
      <c r="B172" t="s">
        <v>522</v>
      </c>
      <c r="C172" t="s">
        <v>1408</v>
      </c>
      <c r="D172" t="s">
        <v>616</v>
      </c>
    </row>
    <row r="173" spans="1:4" x14ac:dyDescent="0.35">
      <c r="A173" t="s">
        <v>165</v>
      </c>
      <c r="B173" t="s">
        <v>405</v>
      </c>
      <c r="C173" t="s">
        <v>1409</v>
      </c>
    </row>
    <row r="174" spans="1:4" x14ac:dyDescent="0.35">
      <c r="A174" t="s">
        <v>281</v>
      </c>
      <c r="B174" t="s">
        <v>383</v>
      </c>
      <c r="C174" t="s">
        <v>1410</v>
      </c>
    </row>
    <row r="175" spans="1:4" x14ac:dyDescent="0.35">
      <c r="A175" t="s">
        <v>230</v>
      </c>
      <c r="B175" t="s">
        <v>494</v>
      </c>
      <c r="C175" t="s">
        <v>1411</v>
      </c>
    </row>
    <row r="176" spans="1:4" x14ac:dyDescent="0.35">
      <c r="A176" t="s">
        <v>283</v>
      </c>
      <c r="B176" t="s">
        <v>385</v>
      </c>
      <c r="C176" t="s">
        <v>1412</v>
      </c>
    </row>
    <row r="177" spans="1:3" x14ac:dyDescent="0.35">
      <c r="A177" t="s">
        <v>280</v>
      </c>
      <c r="B177" t="s">
        <v>382</v>
      </c>
      <c r="C177" t="s">
        <v>1413</v>
      </c>
    </row>
    <row r="178" spans="1:3" x14ac:dyDescent="0.35">
      <c r="A178" t="s">
        <v>285</v>
      </c>
      <c r="B178" t="s">
        <v>387</v>
      </c>
      <c r="C178" t="s">
        <v>1414</v>
      </c>
    </row>
    <row r="179" spans="1:3" x14ac:dyDescent="0.35">
      <c r="A179" t="s">
        <v>284</v>
      </c>
      <c r="B179" t="s">
        <v>386</v>
      </c>
      <c r="C179" t="s">
        <v>1415</v>
      </c>
    </row>
    <row r="180" spans="1:3" x14ac:dyDescent="0.35">
      <c r="A180" t="s">
        <v>253</v>
      </c>
      <c r="B180" t="s">
        <v>527</v>
      </c>
      <c r="C180" t="s">
        <v>1416</v>
      </c>
    </row>
    <row r="181" spans="1:3" x14ac:dyDescent="0.35">
      <c r="A181" t="s">
        <v>158</v>
      </c>
      <c r="B181" t="s">
        <v>394</v>
      </c>
      <c r="C181" t="s">
        <v>1417</v>
      </c>
    </row>
    <row r="182" spans="1:3" x14ac:dyDescent="0.35">
      <c r="A182" t="s">
        <v>276</v>
      </c>
      <c r="B182" t="s">
        <v>378</v>
      </c>
      <c r="C182" t="s">
        <v>1418</v>
      </c>
    </row>
    <row r="183" spans="1:3" x14ac:dyDescent="0.35">
      <c r="A183" s="103" t="s">
        <v>547</v>
      </c>
      <c r="B183" s="103" t="s">
        <v>565</v>
      </c>
      <c r="C183" t="s">
        <v>1419</v>
      </c>
    </row>
    <row r="184" spans="1:3" x14ac:dyDescent="0.35">
      <c r="A184" t="s">
        <v>132</v>
      </c>
      <c r="B184" s="120" t="s">
        <v>617</v>
      </c>
      <c r="C184" t="s">
        <v>1420</v>
      </c>
    </row>
    <row r="185" spans="1:3" x14ac:dyDescent="0.35">
      <c r="A185" t="s">
        <v>130</v>
      </c>
      <c r="B185" s="120" t="s">
        <v>618</v>
      </c>
      <c r="C185" t="s">
        <v>1421</v>
      </c>
    </row>
    <row r="186" spans="1:3" x14ac:dyDescent="0.35">
      <c r="A186" t="s">
        <v>131</v>
      </c>
      <c r="B186" t="s">
        <v>619</v>
      </c>
      <c r="C186" t="s">
        <v>1422</v>
      </c>
    </row>
    <row r="187" spans="1:3" x14ac:dyDescent="0.35">
      <c r="A187" s="103" t="s">
        <v>1156</v>
      </c>
      <c r="B187" s="120" t="s">
        <v>1152</v>
      </c>
      <c r="C187" t="s">
        <v>1423</v>
      </c>
    </row>
    <row r="188" spans="1:3" x14ac:dyDescent="0.35">
      <c r="A188" s="103" t="s">
        <v>549</v>
      </c>
      <c r="B188" s="120" t="s">
        <v>1153</v>
      </c>
      <c r="C188" t="s">
        <v>1424</v>
      </c>
    </row>
    <row r="189" spans="1:3" x14ac:dyDescent="0.35">
      <c r="A189" s="103" t="s">
        <v>550</v>
      </c>
      <c r="B189" s="120" t="s">
        <v>1154</v>
      </c>
      <c r="C189" t="s">
        <v>1425</v>
      </c>
    </row>
    <row r="190" spans="1:3" x14ac:dyDescent="0.35">
      <c r="A190" s="103" t="s">
        <v>551</v>
      </c>
      <c r="B190" s="120" t="s">
        <v>1155</v>
      </c>
      <c r="C190" t="s">
        <v>1426</v>
      </c>
    </row>
    <row r="191" spans="1:3" x14ac:dyDescent="0.35">
      <c r="A191" s="103" t="s">
        <v>552</v>
      </c>
      <c r="B191" s="103" t="s">
        <v>566</v>
      </c>
      <c r="C191" t="s">
        <v>1427</v>
      </c>
    </row>
    <row r="192" spans="1:3" x14ac:dyDescent="0.35">
      <c r="A192" s="103" t="s">
        <v>553</v>
      </c>
      <c r="B192" s="103" t="s">
        <v>567</v>
      </c>
      <c r="C192" t="s">
        <v>1428</v>
      </c>
    </row>
    <row r="193" spans="1:3" x14ac:dyDescent="0.35">
      <c r="A193" s="103" t="s">
        <v>554</v>
      </c>
      <c r="B193" s="103" t="s">
        <v>568</v>
      </c>
      <c r="C193" t="s">
        <v>1429</v>
      </c>
    </row>
    <row r="194" spans="1:3" x14ac:dyDescent="0.35">
      <c r="A194" s="103" t="s">
        <v>555</v>
      </c>
      <c r="B194" s="103" t="s">
        <v>569</v>
      </c>
      <c r="C194" t="s">
        <v>1430</v>
      </c>
    </row>
    <row r="195" spans="1:3" x14ac:dyDescent="0.35">
      <c r="A195" s="103" t="s">
        <v>556</v>
      </c>
      <c r="B195" s="103" t="s">
        <v>570</v>
      </c>
      <c r="C195" t="s">
        <v>1431</v>
      </c>
    </row>
    <row r="196" spans="1:3" x14ac:dyDescent="0.35">
      <c r="A196" s="103" t="s">
        <v>558</v>
      </c>
      <c r="B196" s="103" t="s">
        <v>571</v>
      </c>
      <c r="C196" t="s">
        <v>1432</v>
      </c>
    </row>
    <row r="197" spans="1:3" x14ac:dyDescent="0.35">
      <c r="A197" s="103" t="s">
        <v>559</v>
      </c>
      <c r="B197" s="103" t="s">
        <v>572</v>
      </c>
      <c r="C197" t="s">
        <v>1433</v>
      </c>
    </row>
    <row r="198" spans="1:3" x14ac:dyDescent="0.35">
      <c r="A198" s="103" t="s">
        <v>560</v>
      </c>
      <c r="B198" s="103" t="s">
        <v>573</v>
      </c>
      <c r="C198" t="s">
        <v>1434</v>
      </c>
    </row>
    <row r="199" spans="1:3" x14ac:dyDescent="0.35">
      <c r="A199" s="103" t="s">
        <v>561</v>
      </c>
      <c r="B199" s="103" t="s">
        <v>574</v>
      </c>
      <c r="C199" t="s">
        <v>1435</v>
      </c>
    </row>
    <row r="200" spans="1:3" x14ac:dyDescent="0.35">
      <c r="A200" s="103" t="s">
        <v>562</v>
      </c>
      <c r="B200" s="103" t="s">
        <v>575</v>
      </c>
      <c r="C200" t="s">
        <v>1436</v>
      </c>
    </row>
    <row r="201" spans="1:3" x14ac:dyDescent="0.35">
      <c r="A201" s="103" t="s">
        <v>563</v>
      </c>
      <c r="B201" t="s">
        <v>620</v>
      </c>
      <c r="C201" t="s">
        <v>1437</v>
      </c>
    </row>
    <row r="202" spans="1:3" x14ac:dyDescent="0.35">
      <c r="A202" s="103" t="s">
        <v>564</v>
      </c>
      <c r="B202" s="103" t="s">
        <v>576</v>
      </c>
      <c r="C202" t="s">
        <v>1438</v>
      </c>
    </row>
    <row r="203" spans="1:3" x14ac:dyDescent="0.35">
      <c r="A203" s="103" t="s">
        <v>623</v>
      </c>
      <c r="B203" s="103" t="s">
        <v>577</v>
      </c>
      <c r="C203" t="s">
        <v>1439</v>
      </c>
    </row>
    <row r="204" spans="1:3" x14ac:dyDescent="0.35">
      <c r="A204" s="121" t="s">
        <v>624</v>
      </c>
      <c r="B204" s="123" t="s">
        <v>630</v>
      </c>
      <c r="C204" t="s">
        <v>1440</v>
      </c>
    </row>
    <row r="205" spans="1:3" x14ac:dyDescent="0.35">
      <c r="A205" s="121" t="s">
        <v>638</v>
      </c>
      <c r="B205" s="123" t="s">
        <v>631</v>
      </c>
      <c r="C205" t="s">
        <v>1441</v>
      </c>
    </row>
    <row r="206" spans="1:3" x14ac:dyDescent="0.35">
      <c r="A206" s="121" t="s">
        <v>625</v>
      </c>
      <c r="B206" s="123" t="s">
        <v>632</v>
      </c>
      <c r="C206" t="s">
        <v>1442</v>
      </c>
    </row>
    <row r="207" spans="1:3" x14ac:dyDescent="0.35">
      <c r="A207" s="121" t="s">
        <v>626</v>
      </c>
      <c r="B207" s="123" t="s">
        <v>633</v>
      </c>
      <c r="C207" t="s">
        <v>1443</v>
      </c>
    </row>
    <row r="208" spans="1:3" x14ac:dyDescent="0.35">
      <c r="A208" s="121" t="s">
        <v>627</v>
      </c>
      <c r="B208" s="123" t="s">
        <v>634</v>
      </c>
      <c r="C208" t="s">
        <v>1444</v>
      </c>
    </row>
    <row r="209" spans="1:3" x14ac:dyDescent="0.35">
      <c r="A209" s="121" t="s">
        <v>628</v>
      </c>
      <c r="B209" s="123" t="s">
        <v>635</v>
      </c>
      <c r="C209" t="s">
        <v>1445</v>
      </c>
    </row>
    <row r="210" spans="1:3" x14ac:dyDescent="0.35">
      <c r="A210" s="121" t="s">
        <v>629</v>
      </c>
      <c r="B210" s="122" t="s">
        <v>636</v>
      </c>
      <c r="C210" t="s">
        <v>1446</v>
      </c>
    </row>
    <row r="211" spans="1:3" x14ac:dyDescent="0.35">
      <c r="A211" t="s">
        <v>1160</v>
      </c>
      <c r="B211" s="122" t="s">
        <v>1193</v>
      </c>
      <c r="C211" t="s">
        <v>1447</v>
      </c>
    </row>
    <row r="212" spans="1:3" x14ac:dyDescent="0.35">
      <c r="A212" t="s">
        <v>1161</v>
      </c>
      <c r="B212" s="122" t="s">
        <v>1192</v>
      </c>
      <c r="C212" t="s">
        <v>1448</v>
      </c>
    </row>
    <row r="213" spans="1:3" x14ac:dyDescent="0.35">
      <c r="A213" t="s">
        <v>1162</v>
      </c>
      <c r="B213" s="122" t="s">
        <v>1173</v>
      </c>
      <c r="C213" t="s">
        <v>1449</v>
      </c>
    </row>
    <row r="214" spans="1:3" x14ac:dyDescent="0.35">
      <c r="A214" t="s">
        <v>1163</v>
      </c>
      <c r="B214" s="122" t="s">
        <v>1174</v>
      </c>
      <c r="C214" t="s">
        <v>1450</v>
      </c>
    </row>
    <row r="215" spans="1:3" x14ac:dyDescent="0.35">
      <c r="A215" t="s">
        <v>1164</v>
      </c>
      <c r="B215" s="122" t="s">
        <v>1175</v>
      </c>
      <c r="C215" t="s">
        <v>1451</v>
      </c>
    </row>
    <row r="216" spans="1:3" x14ac:dyDescent="0.35">
      <c r="A216" t="s">
        <v>1165</v>
      </c>
      <c r="B216" s="122" t="s">
        <v>1176</v>
      </c>
      <c r="C216" t="s">
        <v>1452</v>
      </c>
    </row>
    <row r="217" spans="1:3" x14ac:dyDescent="0.35">
      <c r="A217" t="s">
        <v>1166</v>
      </c>
      <c r="B217" s="122" t="s">
        <v>1177</v>
      </c>
      <c r="C217" t="s">
        <v>1453</v>
      </c>
    </row>
    <row r="218" spans="1:3" x14ac:dyDescent="0.35">
      <c r="A218" t="s">
        <v>1167</v>
      </c>
      <c r="B218" s="122" t="s">
        <v>1178</v>
      </c>
      <c r="C218" t="s">
        <v>1454</v>
      </c>
    </row>
    <row r="219" spans="1:3" x14ac:dyDescent="0.35">
      <c r="A219" t="s">
        <v>1168</v>
      </c>
      <c r="B219" s="122" t="s">
        <v>1179</v>
      </c>
      <c r="C219" t="s">
        <v>1455</v>
      </c>
    </row>
    <row r="220" spans="1:3" x14ac:dyDescent="0.35">
      <c r="A220" t="s">
        <v>1169</v>
      </c>
      <c r="B220" s="122" t="s">
        <v>1180</v>
      </c>
      <c r="C220" t="s">
        <v>1456</v>
      </c>
    </row>
    <row r="221" spans="1:3" x14ac:dyDescent="0.35">
      <c r="A221" t="s">
        <v>1170</v>
      </c>
      <c r="B221" t="s">
        <v>1181</v>
      </c>
      <c r="C221" t="s">
        <v>1457</v>
      </c>
    </row>
    <row r="222" spans="1:3" x14ac:dyDescent="0.35">
      <c r="A222" t="s">
        <v>1171</v>
      </c>
      <c r="B222" t="s">
        <v>1182</v>
      </c>
      <c r="C222" t="s">
        <v>1458</v>
      </c>
    </row>
    <row r="223" spans="1:3" x14ac:dyDescent="0.35">
      <c r="A223" t="s">
        <v>1194</v>
      </c>
      <c r="B223" t="s">
        <v>1195</v>
      </c>
      <c r="C223" t="s">
        <v>1459</v>
      </c>
    </row>
    <row r="224" spans="1:3" x14ac:dyDescent="0.35">
      <c r="A224" t="s">
        <v>1172</v>
      </c>
      <c r="B224" t="s">
        <v>1183</v>
      </c>
      <c r="C224" t="s">
        <v>1240</v>
      </c>
    </row>
    <row r="225" spans="1:1" x14ac:dyDescent="0.35">
      <c r="A225" t="s">
        <v>1184</v>
      </c>
    </row>
  </sheetData>
  <sheetProtection algorithmName="SHA-512" hashValue="Cnby9x37hALgJXDx6YNRQ+2i1/N+tAJx6a1deqhR98Vk4Si9xr6C9w++ZOOJE88eTKMEgytuirhQMGHFvxiOpg==" saltValue="RPNC78lcpM1/k0DmPJbXDg==" spinCount="100000" sheet="1" objects="1" scenarios="1"/>
  <autoFilter ref="A4:D4" xr:uid="{00000000-0009-0000-0000-000006000000}"/>
  <sortState xmlns:xlrd2="http://schemas.microsoft.com/office/spreadsheetml/2017/richdata2" ref="A2:B180">
    <sortCondition ref="B2:B180"/>
  </sortState>
  <mergeCells count="1">
    <mergeCell ref="C3:D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B1:Q285"/>
  <sheetViews>
    <sheetView showGridLines="0" zoomScale="85" zoomScaleNormal="85" workbookViewId="0"/>
  </sheetViews>
  <sheetFormatPr defaultRowHeight="14.5" x14ac:dyDescent="0.35"/>
  <cols>
    <col min="2" max="2" width="46.81640625" bestFit="1" customWidth="1"/>
    <col min="3" max="3" width="12.26953125" customWidth="1"/>
    <col min="4" max="4" width="31.81640625" style="4" bestFit="1" customWidth="1"/>
    <col min="5" max="5" width="6" style="4" customWidth="1"/>
    <col min="6" max="6" width="17.7265625" customWidth="1"/>
    <col min="7" max="7" width="9.1796875" customWidth="1"/>
    <col min="9" max="9" width="65.453125" style="4" customWidth="1"/>
  </cols>
  <sheetData>
    <row r="1" spans="2:17" x14ac:dyDescent="0.35">
      <c r="B1" s="13" t="s">
        <v>60</v>
      </c>
      <c r="C1" s="13"/>
      <c r="D1" s="19" t="s">
        <v>74</v>
      </c>
      <c r="E1" s="19"/>
      <c r="F1" s="13" t="s">
        <v>75</v>
      </c>
      <c r="G1" s="8"/>
    </row>
    <row r="2" spans="2:17" x14ac:dyDescent="0.35">
      <c r="B2" s="21" t="s">
        <v>61</v>
      </c>
      <c r="C2" s="4"/>
      <c r="D2" s="16" t="s">
        <v>80</v>
      </c>
      <c r="E2" s="14"/>
      <c r="F2" s="26" t="s">
        <v>8</v>
      </c>
      <c r="I2" s="219" t="s">
        <v>117</v>
      </c>
      <c r="J2" s="219"/>
      <c r="K2" s="219"/>
      <c r="L2" s="219"/>
      <c r="N2" s="219"/>
      <c r="O2" s="219"/>
      <c r="P2" s="219"/>
      <c r="Q2" s="219"/>
    </row>
    <row r="3" spans="2:17" x14ac:dyDescent="0.35">
      <c r="B3" s="44" t="s">
        <v>64</v>
      </c>
      <c r="C3" s="4"/>
      <c r="D3" s="24" t="s">
        <v>81</v>
      </c>
      <c r="E3" s="14"/>
      <c r="F3" s="27" t="s">
        <v>9</v>
      </c>
      <c r="I3" s="101" t="s">
        <v>118</v>
      </c>
    </row>
    <row r="4" spans="2:17" x14ac:dyDescent="0.35">
      <c r="B4" s="22" t="s">
        <v>63</v>
      </c>
      <c r="C4" s="4"/>
      <c r="D4" s="24" t="s">
        <v>82</v>
      </c>
      <c r="E4" s="14"/>
      <c r="F4" s="27" t="s">
        <v>640</v>
      </c>
      <c r="I4" s="101" t="s">
        <v>542</v>
      </c>
    </row>
    <row r="5" spans="2:17" x14ac:dyDescent="0.35">
      <c r="B5" s="44" t="s">
        <v>244</v>
      </c>
      <c r="C5" s="4"/>
      <c r="D5" s="24" t="s">
        <v>83</v>
      </c>
      <c r="E5" s="14"/>
      <c r="F5" s="27" t="s">
        <v>10</v>
      </c>
      <c r="I5" s="101" t="s">
        <v>119</v>
      </c>
    </row>
    <row r="6" spans="2:17" x14ac:dyDescent="0.35">
      <c r="B6" s="22" t="s">
        <v>148</v>
      </c>
      <c r="C6" s="4"/>
      <c r="D6" s="24" t="s">
        <v>84</v>
      </c>
      <c r="E6" s="14"/>
      <c r="F6" s="27" t="s">
        <v>11</v>
      </c>
      <c r="I6" s="101" t="s">
        <v>543</v>
      </c>
    </row>
    <row r="7" spans="2:17" x14ac:dyDescent="0.35">
      <c r="B7" s="44" t="s">
        <v>245</v>
      </c>
      <c r="C7" s="4"/>
      <c r="D7" s="24" t="s">
        <v>85</v>
      </c>
      <c r="E7" s="14"/>
      <c r="F7" s="27" t="s">
        <v>12</v>
      </c>
      <c r="I7" s="101" t="s">
        <v>621</v>
      </c>
    </row>
    <row r="8" spans="2:17" x14ac:dyDescent="0.35">
      <c r="B8" s="22" t="s">
        <v>68</v>
      </c>
      <c r="C8" s="4"/>
      <c r="D8" s="24" t="s">
        <v>86</v>
      </c>
      <c r="E8" s="14"/>
      <c r="F8" s="27" t="s">
        <v>13</v>
      </c>
      <c r="I8" s="101" t="s">
        <v>622</v>
      </c>
    </row>
    <row r="9" spans="2:17" x14ac:dyDescent="0.35">
      <c r="B9" s="45" t="s">
        <v>247</v>
      </c>
      <c r="C9" s="4"/>
      <c r="D9" s="24" t="s">
        <v>79</v>
      </c>
      <c r="E9" s="14"/>
      <c r="F9" s="27" t="s">
        <v>14</v>
      </c>
      <c r="I9" s="101" t="s">
        <v>120</v>
      </c>
    </row>
    <row r="10" spans="2:17" ht="29" x14ac:dyDescent="0.35">
      <c r="B10" s="22" t="s">
        <v>557</v>
      </c>
      <c r="C10" s="4"/>
      <c r="D10" s="18" t="s">
        <v>87</v>
      </c>
      <c r="E10" s="20"/>
      <c r="F10" s="27" t="s">
        <v>15</v>
      </c>
      <c r="I10" s="102" t="s">
        <v>121</v>
      </c>
    </row>
    <row r="11" spans="2:17" ht="58" x14ac:dyDescent="0.35">
      <c r="B11" s="45" t="s">
        <v>248</v>
      </c>
      <c r="C11" s="4"/>
      <c r="D11" s="24" t="s">
        <v>88</v>
      </c>
      <c r="E11" s="14"/>
      <c r="F11" s="27" t="s">
        <v>16</v>
      </c>
      <c r="I11" s="102" t="s">
        <v>544</v>
      </c>
    </row>
    <row r="12" spans="2:17" x14ac:dyDescent="0.35">
      <c r="B12" s="45" t="s">
        <v>250</v>
      </c>
      <c r="C12" s="4"/>
      <c r="D12" s="24" t="s">
        <v>89</v>
      </c>
      <c r="E12" s="14"/>
      <c r="F12" s="27" t="s">
        <v>17</v>
      </c>
      <c r="I12" s="101" t="s">
        <v>122</v>
      </c>
    </row>
    <row r="13" spans="2:17" x14ac:dyDescent="0.35">
      <c r="B13" s="45" t="s">
        <v>251</v>
      </c>
      <c r="C13" s="4"/>
      <c r="D13" s="18" t="s">
        <v>90</v>
      </c>
      <c r="E13" s="20"/>
      <c r="F13" s="27" t="s">
        <v>18</v>
      </c>
      <c r="I13" s="101" t="s">
        <v>123</v>
      </c>
    </row>
    <row r="14" spans="2:17" x14ac:dyDescent="0.35">
      <c r="B14" s="22" t="s">
        <v>140</v>
      </c>
      <c r="C14" s="4"/>
      <c r="D14" s="18" t="s">
        <v>91</v>
      </c>
      <c r="E14" s="20"/>
      <c r="F14" s="27" t="s">
        <v>641</v>
      </c>
      <c r="I14" s="101" t="s">
        <v>124</v>
      </c>
    </row>
    <row r="15" spans="2:17" x14ac:dyDescent="0.35">
      <c r="B15" s="22" t="s">
        <v>141</v>
      </c>
      <c r="C15" s="4"/>
      <c r="D15" s="25" t="s">
        <v>92</v>
      </c>
      <c r="E15" s="15"/>
      <c r="F15" s="27" t="s">
        <v>19</v>
      </c>
    </row>
    <row r="16" spans="2:17" x14ac:dyDescent="0.35">
      <c r="B16" s="44" t="s">
        <v>186</v>
      </c>
      <c r="C16" s="4"/>
      <c r="D16" s="24" t="s">
        <v>78</v>
      </c>
      <c r="E16" s="14"/>
      <c r="F16" s="27" t="s">
        <v>20</v>
      </c>
    </row>
    <row r="17" spans="2:10" x14ac:dyDescent="0.35">
      <c r="B17" s="22" t="s">
        <v>142</v>
      </c>
      <c r="C17" s="4"/>
      <c r="D17" s="24" t="s">
        <v>93</v>
      </c>
      <c r="E17" s="14"/>
      <c r="F17" s="27" t="s">
        <v>21</v>
      </c>
    </row>
    <row r="18" spans="2:10" x14ac:dyDescent="0.35">
      <c r="B18" s="22" t="s">
        <v>143</v>
      </c>
      <c r="C18" s="4"/>
      <c r="D18" s="24" t="s">
        <v>94</v>
      </c>
      <c r="E18" s="14"/>
      <c r="F18" s="27" t="s">
        <v>22</v>
      </c>
    </row>
    <row r="19" spans="2:10" x14ac:dyDescent="0.35">
      <c r="B19" s="22" t="s">
        <v>144</v>
      </c>
      <c r="C19" s="4"/>
      <c r="D19" s="24" t="s">
        <v>95</v>
      </c>
      <c r="E19" s="14"/>
      <c r="F19" s="27" t="s">
        <v>23</v>
      </c>
    </row>
    <row r="20" spans="2:10" x14ac:dyDescent="0.35">
      <c r="B20" s="22" t="s">
        <v>145</v>
      </c>
      <c r="C20" s="4"/>
      <c r="D20" s="25" t="s">
        <v>96</v>
      </c>
      <c r="E20" s="15"/>
      <c r="F20" s="27" t="s">
        <v>24</v>
      </c>
    </row>
    <row r="21" spans="2:10" x14ac:dyDescent="0.35">
      <c r="B21" s="22" t="s">
        <v>146</v>
      </c>
      <c r="C21" s="4"/>
      <c r="D21" s="24" t="s">
        <v>97</v>
      </c>
      <c r="E21" s="14"/>
      <c r="F21" s="27" t="s">
        <v>25</v>
      </c>
    </row>
    <row r="22" spans="2:10" x14ac:dyDescent="0.35">
      <c r="B22" s="22" t="s">
        <v>77</v>
      </c>
      <c r="C22" s="4"/>
      <c r="D22" s="24" t="s">
        <v>76</v>
      </c>
      <c r="E22" s="14"/>
      <c r="F22" s="27" t="s">
        <v>26</v>
      </c>
    </row>
    <row r="23" spans="2:10" x14ac:dyDescent="0.35">
      <c r="B23" s="22" t="s">
        <v>149</v>
      </c>
      <c r="C23" s="4"/>
      <c r="D23" s="24" t="s">
        <v>77</v>
      </c>
      <c r="E23" s="14"/>
      <c r="F23" s="27" t="s">
        <v>27</v>
      </c>
    </row>
    <row r="24" spans="2:10" x14ac:dyDescent="0.35">
      <c r="B24" s="22" t="s">
        <v>150</v>
      </c>
      <c r="C24" s="4"/>
      <c r="D24" s="25" t="s">
        <v>98</v>
      </c>
      <c r="E24" s="15"/>
      <c r="F24" s="27" t="s">
        <v>28</v>
      </c>
    </row>
    <row r="25" spans="2:10" x14ac:dyDescent="0.35">
      <c r="B25" s="22" t="s">
        <v>206</v>
      </c>
      <c r="C25" s="4"/>
      <c r="D25" s="24" t="s">
        <v>99</v>
      </c>
      <c r="E25" s="14"/>
      <c r="F25" s="27" t="s">
        <v>29</v>
      </c>
    </row>
    <row r="26" spans="2:10" x14ac:dyDescent="0.35">
      <c r="B26" s="22" t="s">
        <v>62</v>
      </c>
      <c r="C26" s="4"/>
      <c r="D26" s="24" t="s">
        <v>100</v>
      </c>
      <c r="E26" s="14"/>
      <c r="F26" s="27" t="s">
        <v>30</v>
      </c>
    </row>
    <row r="27" spans="2:10" x14ac:dyDescent="0.35">
      <c r="B27" s="22" t="s">
        <v>65</v>
      </c>
      <c r="C27" s="4"/>
      <c r="D27" s="24" t="s">
        <v>101</v>
      </c>
      <c r="E27" s="14"/>
      <c r="F27" s="27" t="s">
        <v>31</v>
      </c>
    </row>
    <row r="28" spans="2:10" x14ac:dyDescent="0.35">
      <c r="B28" s="22" t="s">
        <v>66</v>
      </c>
      <c r="C28" s="4"/>
      <c r="D28" s="24" t="s">
        <v>102</v>
      </c>
      <c r="E28" s="14"/>
      <c r="F28" s="27" t="s">
        <v>32</v>
      </c>
    </row>
    <row r="29" spans="2:10" x14ac:dyDescent="0.35">
      <c r="B29" s="22" t="s">
        <v>151</v>
      </c>
      <c r="C29" s="4"/>
      <c r="D29" s="24" t="s">
        <v>103</v>
      </c>
      <c r="E29" s="14"/>
      <c r="F29" s="27" t="s">
        <v>33</v>
      </c>
    </row>
    <row r="30" spans="2:10" x14ac:dyDescent="0.35">
      <c r="B30" s="44" t="s">
        <v>287</v>
      </c>
      <c r="C30" s="4"/>
      <c r="D30" s="24" t="s">
        <v>104</v>
      </c>
      <c r="E30" s="14"/>
      <c r="F30" s="27" t="s">
        <v>34</v>
      </c>
      <c r="I30" s="127" t="s">
        <v>644</v>
      </c>
    </row>
    <row r="31" spans="2:10" x14ac:dyDescent="0.35">
      <c r="B31" s="44" t="s">
        <v>233</v>
      </c>
      <c r="C31" s="4"/>
      <c r="D31" s="24" t="s">
        <v>105</v>
      </c>
      <c r="E31" s="14"/>
      <c r="F31" s="27" t="s">
        <v>35</v>
      </c>
      <c r="I31" s="26" t="s">
        <v>645</v>
      </c>
      <c r="J31" s="128" t="s">
        <v>646</v>
      </c>
    </row>
    <row r="32" spans="2:10" x14ac:dyDescent="0.35">
      <c r="B32" s="22" t="s">
        <v>152</v>
      </c>
      <c r="C32" s="4"/>
      <c r="D32" s="24" t="s">
        <v>106</v>
      </c>
      <c r="E32" s="14"/>
      <c r="F32" s="27" t="s">
        <v>36</v>
      </c>
      <c r="I32" s="27" t="s">
        <v>647</v>
      </c>
      <c r="J32" s="128" t="s">
        <v>648</v>
      </c>
    </row>
    <row r="33" spans="2:10" x14ac:dyDescent="0.35">
      <c r="B33" s="124" t="s">
        <v>637</v>
      </c>
      <c r="C33" s="4"/>
      <c r="D33" s="24" t="s">
        <v>107</v>
      </c>
      <c r="E33" s="14"/>
      <c r="F33" s="27" t="s">
        <v>37</v>
      </c>
      <c r="I33" s="27" t="s">
        <v>649</v>
      </c>
      <c r="J33" s="128" t="s">
        <v>650</v>
      </c>
    </row>
    <row r="34" spans="2:10" x14ac:dyDescent="0.35">
      <c r="B34" s="22" t="s">
        <v>147</v>
      </c>
      <c r="C34" s="4"/>
      <c r="D34" s="24" t="s">
        <v>108</v>
      </c>
      <c r="E34" s="14"/>
      <c r="F34" s="27" t="s">
        <v>38</v>
      </c>
      <c r="I34" s="27" t="s">
        <v>651</v>
      </c>
      <c r="J34" s="128" t="s">
        <v>652</v>
      </c>
    </row>
    <row r="35" spans="2:10" x14ac:dyDescent="0.35">
      <c r="B35" s="22" t="s">
        <v>153</v>
      </c>
      <c r="C35" s="4"/>
      <c r="D35" s="24" t="s">
        <v>109</v>
      </c>
      <c r="E35" s="14"/>
      <c r="F35" s="27" t="s">
        <v>39</v>
      </c>
      <c r="I35" s="27" t="s">
        <v>653</v>
      </c>
      <c r="J35" s="128" t="s">
        <v>654</v>
      </c>
    </row>
    <row r="36" spans="2:10" x14ac:dyDescent="0.35">
      <c r="B36" s="22" t="s">
        <v>154</v>
      </c>
      <c r="C36" s="4"/>
      <c r="D36" s="24" t="s">
        <v>110</v>
      </c>
      <c r="E36" s="14"/>
      <c r="F36" s="27" t="s">
        <v>40</v>
      </c>
      <c r="I36" s="27" t="s">
        <v>655</v>
      </c>
      <c r="J36" s="128" t="s">
        <v>656</v>
      </c>
    </row>
    <row r="37" spans="2:10" x14ac:dyDescent="0.35">
      <c r="B37" s="23" t="s">
        <v>125</v>
      </c>
      <c r="C37" s="4"/>
      <c r="D37" s="24" t="s">
        <v>111</v>
      </c>
      <c r="E37" s="14"/>
      <c r="F37" s="27" t="s">
        <v>41</v>
      </c>
      <c r="I37" s="27" t="s">
        <v>657</v>
      </c>
      <c r="J37" s="128" t="s">
        <v>658</v>
      </c>
    </row>
    <row r="38" spans="2:10" x14ac:dyDescent="0.35">
      <c r="C38" s="4"/>
      <c r="D38" s="17" t="s">
        <v>112</v>
      </c>
      <c r="E38" s="14"/>
      <c r="F38" s="27" t="s">
        <v>42</v>
      </c>
      <c r="I38" s="27" t="s">
        <v>659</v>
      </c>
      <c r="J38" s="128" t="s">
        <v>660</v>
      </c>
    </row>
    <row r="39" spans="2:10" x14ac:dyDescent="0.35">
      <c r="C39" s="4"/>
      <c r="E39" s="15"/>
      <c r="F39" s="27" t="s">
        <v>43</v>
      </c>
      <c r="I39" s="27" t="s">
        <v>661</v>
      </c>
      <c r="J39" s="128" t="s">
        <v>662</v>
      </c>
    </row>
    <row r="40" spans="2:10" x14ac:dyDescent="0.35">
      <c r="C40" s="4"/>
      <c r="D40"/>
      <c r="E40" s="14"/>
      <c r="F40" s="27" t="s">
        <v>44</v>
      </c>
      <c r="I40" s="27" t="s">
        <v>663</v>
      </c>
      <c r="J40" s="128" t="s">
        <v>664</v>
      </c>
    </row>
    <row r="41" spans="2:10" x14ac:dyDescent="0.35">
      <c r="C41" s="4"/>
      <c r="D41"/>
      <c r="E41" s="14"/>
      <c r="F41" s="27" t="s">
        <v>45</v>
      </c>
      <c r="I41" s="27" t="s">
        <v>665</v>
      </c>
      <c r="J41" s="128" t="s">
        <v>666</v>
      </c>
    </row>
    <row r="42" spans="2:10" x14ac:dyDescent="0.35">
      <c r="C42" s="4"/>
      <c r="D42"/>
      <c r="E42" s="14"/>
      <c r="F42" s="27" t="s">
        <v>46</v>
      </c>
      <c r="I42" s="27" t="s">
        <v>667</v>
      </c>
      <c r="J42" s="128" t="s">
        <v>668</v>
      </c>
    </row>
    <row r="43" spans="2:10" x14ac:dyDescent="0.35">
      <c r="C43" s="4"/>
      <c r="D43"/>
      <c r="E43" s="14"/>
      <c r="F43" s="27" t="s">
        <v>642</v>
      </c>
      <c r="I43" s="27" t="s">
        <v>669</v>
      </c>
      <c r="J43" s="128" t="s">
        <v>670</v>
      </c>
    </row>
    <row r="44" spans="2:10" x14ac:dyDescent="0.35">
      <c r="C44" s="4"/>
      <c r="D44"/>
      <c r="E44" s="14"/>
      <c r="F44" s="27" t="s">
        <v>47</v>
      </c>
      <c r="I44" s="27" t="s">
        <v>671</v>
      </c>
      <c r="J44" s="128" t="s">
        <v>672</v>
      </c>
    </row>
    <row r="45" spans="2:10" x14ac:dyDescent="0.35">
      <c r="C45" s="4"/>
      <c r="D45"/>
      <c r="E45" s="14"/>
      <c r="F45" s="27" t="s">
        <v>48</v>
      </c>
      <c r="I45" s="27" t="s">
        <v>673</v>
      </c>
      <c r="J45" s="128" t="s">
        <v>674</v>
      </c>
    </row>
    <row r="46" spans="2:10" x14ac:dyDescent="0.35">
      <c r="B46" s="19" t="s">
        <v>545</v>
      </c>
      <c r="C46" s="19" t="s">
        <v>546</v>
      </c>
      <c r="D46"/>
      <c r="E46" s="15"/>
      <c r="F46" s="27" t="s">
        <v>49</v>
      </c>
      <c r="I46" s="27" t="s">
        <v>675</v>
      </c>
      <c r="J46" s="128" t="s">
        <v>676</v>
      </c>
    </row>
    <row r="47" spans="2:10" x14ac:dyDescent="0.35">
      <c r="B47" t="s">
        <v>61</v>
      </c>
      <c r="C47" t="s">
        <v>493</v>
      </c>
      <c r="D47"/>
      <c r="E47" s="14"/>
      <c r="F47" s="27" t="s">
        <v>50</v>
      </c>
      <c r="I47" s="27" t="s">
        <v>677</v>
      </c>
      <c r="J47" s="128" t="s">
        <v>678</v>
      </c>
    </row>
    <row r="48" spans="2:10" x14ac:dyDescent="0.35">
      <c r="B48" t="s">
        <v>64</v>
      </c>
      <c r="C48" t="s">
        <v>525</v>
      </c>
      <c r="D48"/>
      <c r="E48" s="14"/>
      <c r="F48" s="27" t="s">
        <v>51</v>
      </c>
      <c r="I48" s="27" t="s">
        <v>679</v>
      </c>
      <c r="J48" s="128" t="s">
        <v>680</v>
      </c>
    </row>
    <row r="49" spans="2:10" x14ac:dyDescent="0.35">
      <c r="B49" t="s">
        <v>69</v>
      </c>
      <c r="C49" t="s">
        <v>530</v>
      </c>
      <c r="D49"/>
      <c r="E49" s="14"/>
      <c r="F49" s="27" t="s">
        <v>52</v>
      </c>
      <c r="I49" s="27" t="s">
        <v>681</v>
      </c>
      <c r="J49" s="128" t="s">
        <v>682</v>
      </c>
    </row>
    <row r="50" spans="2:10" x14ac:dyDescent="0.35">
      <c r="B50" t="s">
        <v>63</v>
      </c>
      <c r="C50" t="s">
        <v>492</v>
      </c>
      <c r="D50"/>
      <c r="E50" s="14"/>
      <c r="F50" s="27" t="s">
        <v>53</v>
      </c>
      <c r="I50" s="27" t="s">
        <v>683</v>
      </c>
      <c r="J50" s="128" t="s">
        <v>684</v>
      </c>
    </row>
    <row r="51" spans="2:10" x14ac:dyDescent="0.35">
      <c r="B51" t="s">
        <v>244</v>
      </c>
      <c r="C51" t="s">
        <v>513</v>
      </c>
      <c r="D51"/>
      <c r="E51" s="15"/>
      <c r="F51" s="27" t="s">
        <v>643</v>
      </c>
      <c r="I51" s="27" t="s">
        <v>685</v>
      </c>
      <c r="J51" s="128" t="s">
        <v>686</v>
      </c>
    </row>
    <row r="52" spans="2:10" x14ac:dyDescent="0.35">
      <c r="B52" t="s">
        <v>148</v>
      </c>
      <c r="C52" t="s">
        <v>511</v>
      </c>
      <c r="D52"/>
      <c r="E52" s="14"/>
      <c r="F52" s="27" t="s">
        <v>54</v>
      </c>
      <c r="I52" s="27" t="s">
        <v>687</v>
      </c>
      <c r="J52" s="128" t="s">
        <v>688</v>
      </c>
    </row>
    <row r="53" spans="2:10" x14ac:dyDescent="0.35">
      <c r="B53" t="s">
        <v>245</v>
      </c>
      <c r="C53" t="s">
        <v>514</v>
      </c>
      <c r="D53"/>
      <c r="F53" s="27" t="s">
        <v>55</v>
      </c>
      <c r="G53" s="7"/>
      <c r="I53" s="27" t="s">
        <v>689</v>
      </c>
      <c r="J53" s="128" t="s">
        <v>690</v>
      </c>
    </row>
    <row r="54" spans="2:10" x14ac:dyDescent="0.35">
      <c r="B54" t="s">
        <v>67</v>
      </c>
      <c r="C54" t="s">
        <v>502</v>
      </c>
      <c r="D54"/>
      <c r="E54"/>
      <c r="F54" s="27" t="s">
        <v>56</v>
      </c>
      <c r="G54" s="7"/>
      <c r="I54" s="27" t="s">
        <v>691</v>
      </c>
      <c r="J54" s="128" t="s">
        <v>692</v>
      </c>
    </row>
    <row r="55" spans="2:10" x14ac:dyDescent="0.35">
      <c r="B55" t="s">
        <v>246</v>
      </c>
      <c r="C55" t="s">
        <v>515</v>
      </c>
      <c r="D55"/>
      <c r="E55"/>
      <c r="F55" s="27" t="s">
        <v>57</v>
      </c>
      <c r="I55" s="27" t="s">
        <v>693</v>
      </c>
      <c r="J55" s="128" t="s">
        <v>694</v>
      </c>
    </row>
    <row r="56" spans="2:10" x14ac:dyDescent="0.35">
      <c r="B56" t="s">
        <v>68</v>
      </c>
      <c r="C56" t="s">
        <v>501</v>
      </c>
      <c r="D56"/>
      <c r="E56"/>
      <c r="F56" s="28" t="s">
        <v>58</v>
      </c>
      <c r="I56" s="27" t="s">
        <v>695</v>
      </c>
      <c r="J56" s="128" t="s">
        <v>696</v>
      </c>
    </row>
    <row r="57" spans="2:10" x14ac:dyDescent="0.35">
      <c r="B57" t="s">
        <v>247</v>
      </c>
      <c r="C57" t="s">
        <v>516</v>
      </c>
      <c r="D57"/>
      <c r="E57"/>
      <c r="I57" s="27" t="s">
        <v>697</v>
      </c>
      <c r="J57" s="128" t="s">
        <v>698</v>
      </c>
    </row>
    <row r="58" spans="2:10" x14ac:dyDescent="0.35">
      <c r="B58" t="s">
        <v>557</v>
      </c>
      <c r="C58" t="s">
        <v>517</v>
      </c>
      <c r="D58"/>
      <c r="E58"/>
      <c r="I58" s="27" t="s">
        <v>699</v>
      </c>
      <c r="J58" s="128" t="s">
        <v>700</v>
      </c>
    </row>
    <row r="59" spans="2:10" x14ac:dyDescent="0.35">
      <c r="B59" t="s">
        <v>248</v>
      </c>
      <c r="C59" t="s">
        <v>518</v>
      </c>
      <c r="D59"/>
      <c r="E59"/>
      <c r="I59" s="27" t="s">
        <v>701</v>
      </c>
      <c r="J59" s="128" t="s">
        <v>702</v>
      </c>
    </row>
    <row r="60" spans="2:10" x14ac:dyDescent="0.35">
      <c r="B60" t="s">
        <v>249</v>
      </c>
      <c r="C60" t="s">
        <v>519</v>
      </c>
      <c r="D60"/>
      <c r="E60"/>
      <c r="I60" s="27" t="s">
        <v>703</v>
      </c>
      <c r="J60" s="128" t="s">
        <v>704</v>
      </c>
    </row>
    <row r="61" spans="2:10" x14ac:dyDescent="0.35">
      <c r="B61" t="s">
        <v>250</v>
      </c>
      <c r="C61" t="s">
        <v>520</v>
      </c>
      <c r="D61"/>
      <c r="E61"/>
      <c r="I61" s="27" t="s">
        <v>705</v>
      </c>
      <c r="J61" s="128" t="s">
        <v>706</v>
      </c>
    </row>
    <row r="62" spans="2:10" x14ac:dyDescent="0.35">
      <c r="B62" t="s">
        <v>251</v>
      </c>
      <c r="C62" t="s">
        <v>521</v>
      </c>
      <c r="D62"/>
      <c r="E62"/>
      <c r="I62" s="27" t="s">
        <v>707</v>
      </c>
      <c r="J62" s="128" t="s">
        <v>708</v>
      </c>
    </row>
    <row r="63" spans="2:10" x14ac:dyDescent="0.35">
      <c r="B63" t="s">
        <v>236</v>
      </c>
      <c r="C63" t="s">
        <v>503</v>
      </c>
      <c r="D63"/>
      <c r="I63" s="27" t="s">
        <v>709</v>
      </c>
      <c r="J63" s="128" t="s">
        <v>710</v>
      </c>
    </row>
    <row r="64" spans="2:10" x14ac:dyDescent="0.35">
      <c r="B64" t="s">
        <v>237</v>
      </c>
      <c r="C64" t="s">
        <v>504</v>
      </c>
      <c r="D64"/>
      <c r="I64" s="27" t="s">
        <v>711</v>
      </c>
      <c r="J64" s="128" t="s">
        <v>712</v>
      </c>
    </row>
    <row r="65" spans="2:10" x14ac:dyDescent="0.35">
      <c r="B65" t="s">
        <v>139</v>
      </c>
      <c r="C65" t="s">
        <v>495</v>
      </c>
      <c r="D65"/>
      <c r="I65" s="27" t="s">
        <v>713</v>
      </c>
      <c r="J65" s="128" t="s">
        <v>714</v>
      </c>
    </row>
    <row r="66" spans="2:10" x14ac:dyDescent="0.35">
      <c r="B66" t="s">
        <v>126</v>
      </c>
      <c r="C66" t="s">
        <v>399</v>
      </c>
      <c r="D66"/>
      <c r="I66" s="27" t="s">
        <v>715</v>
      </c>
      <c r="J66" s="128" t="s">
        <v>716</v>
      </c>
    </row>
    <row r="67" spans="2:10" x14ac:dyDescent="0.35">
      <c r="B67" t="s">
        <v>127</v>
      </c>
      <c r="C67" t="s">
        <v>400</v>
      </c>
      <c r="D67"/>
      <c r="I67" s="27" t="s">
        <v>717</v>
      </c>
      <c r="J67" s="128" t="s">
        <v>718</v>
      </c>
    </row>
    <row r="68" spans="2:10" x14ac:dyDescent="0.35">
      <c r="B68" t="s">
        <v>128</v>
      </c>
      <c r="C68" t="s">
        <v>401</v>
      </c>
      <c r="D68"/>
      <c r="I68" s="27" t="s">
        <v>719</v>
      </c>
      <c r="J68" s="128" t="s">
        <v>720</v>
      </c>
    </row>
    <row r="69" spans="2:10" x14ac:dyDescent="0.35">
      <c r="B69" t="s">
        <v>129</v>
      </c>
      <c r="C69" t="s">
        <v>402</v>
      </c>
      <c r="D69"/>
      <c r="G69" s="7"/>
      <c r="I69" s="27" t="s">
        <v>721</v>
      </c>
      <c r="J69" s="128" t="s">
        <v>722</v>
      </c>
    </row>
    <row r="70" spans="2:10" x14ac:dyDescent="0.35">
      <c r="B70" t="s">
        <v>137</v>
      </c>
      <c r="C70" t="s">
        <v>486</v>
      </c>
      <c r="D70"/>
      <c r="G70" s="7"/>
      <c r="I70" s="27" t="s">
        <v>723</v>
      </c>
      <c r="J70" s="128" t="s">
        <v>724</v>
      </c>
    </row>
    <row r="71" spans="2:10" x14ac:dyDescent="0.35">
      <c r="B71" t="s">
        <v>138</v>
      </c>
      <c r="C71" t="s">
        <v>487</v>
      </c>
      <c r="D71"/>
      <c r="G71" s="7"/>
      <c r="I71" s="27" t="s">
        <v>725</v>
      </c>
      <c r="J71" s="128" t="s">
        <v>726</v>
      </c>
    </row>
    <row r="72" spans="2:10" x14ac:dyDescent="0.35">
      <c r="B72" t="s">
        <v>135</v>
      </c>
      <c r="C72" t="s">
        <v>484</v>
      </c>
      <c r="D72"/>
      <c r="G72" s="7"/>
      <c r="I72" s="27" t="s">
        <v>727</v>
      </c>
      <c r="J72" s="128" t="s">
        <v>728</v>
      </c>
    </row>
    <row r="73" spans="2:10" x14ac:dyDescent="0.35">
      <c r="B73" t="s">
        <v>136</v>
      </c>
      <c r="C73" t="s">
        <v>485</v>
      </c>
      <c r="D73"/>
      <c r="G73" s="7"/>
      <c r="I73" s="27" t="s">
        <v>729</v>
      </c>
      <c r="J73" s="128" t="s">
        <v>730</v>
      </c>
    </row>
    <row r="74" spans="2:10" x14ac:dyDescent="0.35">
      <c r="B74" t="s">
        <v>140</v>
      </c>
      <c r="C74" t="s">
        <v>424</v>
      </c>
      <c r="D74"/>
      <c r="G74" s="7"/>
      <c r="I74" s="27" t="s">
        <v>731</v>
      </c>
      <c r="J74" s="128" t="s">
        <v>732</v>
      </c>
    </row>
    <row r="75" spans="2:10" x14ac:dyDescent="0.35">
      <c r="B75" t="s">
        <v>141</v>
      </c>
      <c r="C75" t="s">
        <v>435</v>
      </c>
      <c r="D75"/>
      <c r="G75" s="7"/>
      <c r="I75" s="27" t="s">
        <v>733</v>
      </c>
      <c r="J75" s="128" t="s">
        <v>734</v>
      </c>
    </row>
    <row r="76" spans="2:10" x14ac:dyDescent="0.35">
      <c r="B76" t="s">
        <v>186</v>
      </c>
      <c r="C76" t="s">
        <v>438</v>
      </c>
      <c r="D76"/>
      <c r="G76" s="7"/>
      <c r="I76" s="27" t="s">
        <v>735</v>
      </c>
      <c r="J76" s="128" t="s">
        <v>736</v>
      </c>
    </row>
    <row r="77" spans="2:10" x14ac:dyDescent="0.35">
      <c r="B77" t="s">
        <v>142</v>
      </c>
      <c r="C77" t="s">
        <v>413</v>
      </c>
      <c r="D77"/>
      <c r="G77" s="7"/>
      <c r="I77" s="27" t="s">
        <v>737</v>
      </c>
      <c r="J77" s="128" t="s">
        <v>738</v>
      </c>
    </row>
    <row r="78" spans="2:10" x14ac:dyDescent="0.35">
      <c r="B78" t="s">
        <v>170</v>
      </c>
      <c r="C78" t="s">
        <v>414</v>
      </c>
      <c r="D78"/>
      <c r="G78" s="7"/>
      <c r="I78" s="27" t="s">
        <v>739</v>
      </c>
      <c r="J78" s="128" t="s">
        <v>740</v>
      </c>
    </row>
    <row r="79" spans="2:10" x14ac:dyDescent="0.35">
      <c r="B79" t="s">
        <v>143</v>
      </c>
      <c r="C79" t="s">
        <v>416</v>
      </c>
      <c r="D79"/>
      <c r="G79" s="7"/>
      <c r="I79" s="27" t="s">
        <v>741</v>
      </c>
      <c r="J79" s="128" t="s">
        <v>742</v>
      </c>
    </row>
    <row r="80" spans="2:10" x14ac:dyDescent="0.35">
      <c r="B80" t="s">
        <v>172</v>
      </c>
      <c r="C80" t="s">
        <v>417</v>
      </c>
      <c r="D80"/>
      <c r="G80" s="7"/>
      <c r="I80" s="27" t="s">
        <v>743</v>
      </c>
      <c r="J80" s="128" t="s">
        <v>744</v>
      </c>
    </row>
    <row r="81" spans="2:10" x14ac:dyDescent="0.35">
      <c r="B81" t="s">
        <v>144</v>
      </c>
      <c r="C81" t="s">
        <v>418</v>
      </c>
      <c r="D81"/>
      <c r="G81" s="7"/>
      <c r="I81" s="27" t="s">
        <v>745</v>
      </c>
      <c r="J81" s="128" t="s">
        <v>746</v>
      </c>
    </row>
    <row r="82" spans="2:10" x14ac:dyDescent="0.35">
      <c r="B82" t="s">
        <v>173</v>
      </c>
      <c r="C82" t="s">
        <v>419</v>
      </c>
      <c r="D82"/>
      <c r="G82" s="7"/>
      <c r="I82" s="27" t="s">
        <v>747</v>
      </c>
      <c r="J82" s="128" t="s">
        <v>748</v>
      </c>
    </row>
    <row r="83" spans="2:10" x14ac:dyDescent="0.35">
      <c r="B83" t="s">
        <v>145</v>
      </c>
      <c r="C83" t="s">
        <v>420</v>
      </c>
      <c r="D83"/>
      <c r="G83" s="7"/>
      <c r="I83" s="27" t="s">
        <v>749</v>
      </c>
      <c r="J83" s="128" t="s">
        <v>79</v>
      </c>
    </row>
    <row r="84" spans="2:10" x14ac:dyDescent="0.35">
      <c r="B84" t="s">
        <v>174</v>
      </c>
      <c r="C84" t="s">
        <v>421</v>
      </c>
      <c r="D84"/>
      <c r="G84" s="7"/>
      <c r="I84" s="27" t="s">
        <v>750</v>
      </c>
      <c r="J84" s="128" t="s">
        <v>751</v>
      </c>
    </row>
    <row r="85" spans="2:10" x14ac:dyDescent="0.35">
      <c r="B85" t="s">
        <v>175</v>
      </c>
      <c r="C85" t="s">
        <v>422</v>
      </c>
      <c r="D85"/>
      <c r="I85" s="27" t="s">
        <v>752</v>
      </c>
      <c r="J85" s="128" t="s">
        <v>753</v>
      </c>
    </row>
    <row r="86" spans="2:10" x14ac:dyDescent="0.35">
      <c r="B86" t="s">
        <v>146</v>
      </c>
      <c r="C86" t="s">
        <v>423</v>
      </c>
      <c r="D86"/>
      <c r="I86" s="27" t="s">
        <v>754</v>
      </c>
      <c r="J86" s="128" t="s">
        <v>755</v>
      </c>
    </row>
    <row r="87" spans="2:10" x14ac:dyDescent="0.35">
      <c r="B87" t="s">
        <v>176</v>
      </c>
      <c r="C87" t="s">
        <v>425</v>
      </c>
      <c r="D87"/>
      <c r="I87" s="27" t="s">
        <v>756</v>
      </c>
      <c r="J87" s="128" t="s">
        <v>757</v>
      </c>
    </row>
    <row r="88" spans="2:10" x14ac:dyDescent="0.35">
      <c r="B88" t="s">
        <v>177</v>
      </c>
      <c r="C88" t="s">
        <v>426</v>
      </c>
      <c r="D88"/>
      <c r="I88" s="27" t="s">
        <v>758</v>
      </c>
      <c r="J88" s="128" t="s">
        <v>759</v>
      </c>
    </row>
    <row r="89" spans="2:10" x14ac:dyDescent="0.35">
      <c r="B89" t="s">
        <v>178</v>
      </c>
      <c r="C89" t="s">
        <v>427</v>
      </c>
      <c r="D89"/>
      <c r="I89" s="27" t="s">
        <v>760</v>
      </c>
      <c r="J89" s="128" t="s">
        <v>761</v>
      </c>
    </row>
    <row r="90" spans="2:10" x14ac:dyDescent="0.35">
      <c r="B90" t="s">
        <v>179</v>
      </c>
      <c r="C90" t="s">
        <v>428</v>
      </c>
      <c r="D90"/>
      <c r="I90" s="27" t="s">
        <v>762</v>
      </c>
      <c r="J90" s="128" t="s">
        <v>763</v>
      </c>
    </row>
    <row r="91" spans="2:10" x14ac:dyDescent="0.35">
      <c r="B91" t="s">
        <v>180</v>
      </c>
      <c r="C91" t="s">
        <v>429</v>
      </c>
      <c r="D91"/>
      <c r="I91" s="27" t="s">
        <v>764</v>
      </c>
      <c r="J91" s="128" t="s">
        <v>765</v>
      </c>
    </row>
    <row r="92" spans="2:10" x14ac:dyDescent="0.35">
      <c r="B92" t="s">
        <v>181</v>
      </c>
      <c r="C92" t="s">
        <v>430</v>
      </c>
      <c r="D92"/>
      <c r="I92" s="27" t="s">
        <v>766</v>
      </c>
      <c r="J92" s="128" t="s">
        <v>767</v>
      </c>
    </row>
    <row r="93" spans="2:10" x14ac:dyDescent="0.35">
      <c r="B93" t="s">
        <v>76</v>
      </c>
      <c r="C93" t="s">
        <v>431</v>
      </c>
      <c r="D93"/>
      <c r="I93" s="27" t="s">
        <v>768</v>
      </c>
      <c r="J93" s="128" t="s">
        <v>769</v>
      </c>
    </row>
    <row r="94" spans="2:10" x14ac:dyDescent="0.35">
      <c r="B94" t="s">
        <v>77</v>
      </c>
      <c r="C94" t="s">
        <v>432</v>
      </c>
      <c r="D94"/>
      <c r="I94" s="27" t="s">
        <v>770</v>
      </c>
      <c r="J94" s="128" t="s">
        <v>771</v>
      </c>
    </row>
    <row r="95" spans="2:10" x14ac:dyDescent="0.35">
      <c r="B95" t="s">
        <v>182</v>
      </c>
      <c r="C95" t="s">
        <v>433</v>
      </c>
      <c r="D95"/>
      <c r="I95" s="27" t="s">
        <v>772</v>
      </c>
      <c r="J95" s="128" t="s">
        <v>773</v>
      </c>
    </row>
    <row r="96" spans="2:10" x14ac:dyDescent="0.35">
      <c r="B96" t="s">
        <v>183</v>
      </c>
      <c r="C96" t="s">
        <v>434</v>
      </c>
      <c r="D96"/>
      <c r="I96" s="27" t="s">
        <v>774</v>
      </c>
      <c r="J96" s="128" t="s">
        <v>775</v>
      </c>
    </row>
    <row r="97" spans="2:10" x14ac:dyDescent="0.35">
      <c r="B97" t="s">
        <v>184</v>
      </c>
      <c r="C97" t="s">
        <v>436</v>
      </c>
      <c r="D97"/>
      <c r="I97" s="27" t="s">
        <v>776</v>
      </c>
      <c r="J97" s="128" t="s">
        <v>777</v>
      </c>
    </row>
    <row r="98" spans="2:10" x14ac:dyDescent="0.35">
      <c r="B98" t="s">
        <v>185</v>
      </c>
      <c r="C98" t="s">
        <v>437</v>
      </c>
      <c r="D98"/>
      <c r="I98" s="27" t="s">
        <v>778</v>
      </c>
      <c r="J98" s="128" t="s">
        <v>779</v>
      </c>
    </row>
    <row r="99" spans="2:10" x14ac:dyDescent="0.35">
      <c r="B99" t="s">
        <v>187</v>
      </c>
      <c r="C99" t="s">
        <v>439</v>
      </c>
      <c r="D99"/>
      <c r="I99" s="27" t="s">
        <v>780</v>
      </c>
      <c r="J99" s="128" t="s">
        <v>781</v>
      </c>
    </row>
    <row r="100" spans="2:10" x14ac:dyDescent="0.35">
      <c r="B100" t="s">
        <v>258</v>
      </c>
      <c r="C100" t="s">
        <v>359</v>
      </c>
      <c r="D100"/>
      <c r="I100" s="27" t="s">
        <v>782</v>
      </c>
      <c r="J100" s="128" t="s">
        <v>783</v>
      </c>
    </row>
    <row r="101" spans="2:10" x14ac:dyDescent="0.35">
      <c r="B101" t="s">
        <v>260</v>
      </c>
      <c r="C101" t="s">
        <v>361</v>
      </c>
      <c r="D101"/>
      <c r="I101" s="27" t="s">
        <v>784</v>
      </c>
      <c r="J101" s="128" t="s">
        <v>785</v>
      </c>
    </row>
    <row r="102" spans="2:10" x14ac:dyDescent="0.35">
      <c r="B102" t="s">
        <v>261</v>
      </c>
      <c r="C102" t="s">
        <v>362</v>
      </c>
      <c r="D102"/>
      <c r="I102" s="27" t="s">
        <v>786</v>
      </c>
      <c r="J102" s="128" t="s">
        <v>787</v>
      </c>
    </row>
    <row r="103" spans="2:10" x14ac:dyDescent="0.35">
      <c r="B103" t="s">
        <v>262</v>
      </c>
      <c r="C103" t="s">
        <v>363</v>
      </c>
      <c r="D103"/>
      <c r="I103" s="27" t="s">
        <v>788</v>
      </c>
      <c r="J103" s="128" t="s">
        <v>789</v>
      </c>
    </row>
    <row r="104" spans="2:10" x14ac:dyDescent="0.35">
      <c r="B104" t="s">
        <v>263</v>
      </c>
      <c r="C104" t="s">
        <v>364</v>
      </c>
      <c r="D104"/>
      <c r="I104" s="27" t="s">
        <v>790</v>
      </c>
      <c r="J104" s="128" t="s">
        <v>791</v>
      </c>
    </row>
    <row r="105" spans="2:10" x14ac:dyDescent="0.35">
      <c r="B105" t="s">
        <v>267</v>
      </c>
      <c r="C105" t="s">
        <v>368</v>
      </c>
      <c r="D105"/>
      <c r="I105" s="27" t="s">
        <v>792</v>
      </c>
      <c r="J105" s="128" t="s">
        <v>793</v>
      </c>
    </row>
    <row r="106" spans="2:10" x14ac:dyDescent="0.35">
      <c r="B106" t="s">
        <v>268</v>
      </c>
      <c r="C106" t="s">
        <v>369</v>
      </c>
      <c r="D106"/>
      <c r="I106" s="27" t="s">
        <v>794</v>
      </c>
      <c r="J106" s="128" t="s">
        <v>795</v>
      </c>
    </row>
    <row r="107" spans="2:10" x14ac:dyDescent="0.35">
      <c r="B107" t="s">
        <v>277</v>
      </c>
      <c r="C107" t="s">
        <v>379</v>
      </c>
      <c r="D107"/>
      <c r="I107" s="27" t="s">
        <v>796</v>
      </c>
      <c r="J107" s="128" t="s">
        <v>797</v>
      </c>
    </row>
    <row r="108" spans="2:10" x14ac:dyDescent="0.35">
      <c r="B108" t="s">
        <v>278</v>
      </c>
      <c r="C108" t="s">
        <v>380</v>
      </c>
      <c r="D108"/>
      <c r="I108" s="27" t="s">
        <v>798</v>
      </c>
      <c r="J108" s="128" t="s">
        <v>799</v>
      </c>
    </row>
    <row r="109" spans="2:10" x14ac:dyDescent="0.35">
      <c r="B109" t="s">
        <v>159</v>
      </c>
      <c r="C109" t="s">
        <v>395</v>
      </c>
      <c r="D109"/>
      <c r="I109" s="27" t="s">
        <v>800</v>
      </c>
      <c r="J109" s="128" t="s">
        <v>801</v>
      </c>
    </row>
    <row r="110" spans="2:10" x14ac:dyDescent="0.35">
      <c r="B110" t="s">
        <v>160</v>
      </c>
      <c r="C110" t="s">
        <v>396</v>
      </c>
      <c r="D110"/>
      <c r="I110" s="27" t="s">
        <v>802</v>
      </c>
      <c r="J110" s="128" t="s">
        <v>803</v>
      </c>
    </row>
    <row r="111" spans="2:10" x14ac:dyDescent="0.35">
      <c r="B111" t="s">
        <v>163</v>
      </c>
      <c r="C111" t="s">
        <v>403</v>
      </c>
      <c r="D111"/>
      <c r="I111" s="27" t="s">
        <v>804</v>
      </c>
      <c r="J111" s="128" t="s">
        <v>805</v>
      </c>
    </row>
    <row r="112" spans="2:10" x14ac:dyDescent="0.35">
      <c r="B112" t="s">
        <v>164</v>
      </c>
      <c r="C112" t="s">
        <v>404</v>
      </c>
      <c r="D112"/>
      <c r="I112" s="27" t="s">
        <v>806</v>
      </c>
      <c r="J112" s="128" t="s">
        <v>807</v>
      </c>
    </row>
    <row r="113" spans="2:10" x14ac:dyDescent="0.35">
      <c r="B113" t="s">
        <v>166</v>
      </c>
      <c r="C113" t="s">
        <v>406</v>
      </c>
      <c r="D113"/>
      <c r="I113" s="27" t="s">
        <v>808</v>
      </c>
      <c r="J113" s="128" t="s">
        <v>809</v>
      </c>
    </row>
    <row r="114" spans="2:10" x14ac:dyDescent="0.35">
      <c r="B114" t="s">
        <v>149</v>
      </c>
      <c r="C114" t="s">
        <v>488</v>
      </c>
      <c r="D114"/>
      <c r="I114" s="27" t="s">
        <v>810</v>
      </c>
      <c r="J114" s="128" t="s">
        <v>811</v>
      </c>
    </row>
    <row r="115" spans="2:10" x14ac:dyDescent="0.35">
      <c r="B115" t="s">
        <v>188</v>
      </c>
      <c r="C115" t="s">
        <v>440</v>
      </c>
      <c r="D115"/>
      <c r="I115" s="27" t="s">
        <v>812</v>
      </c>
      <c r="J115" s="128" t="s">
        <v>813</v>
      </c>
    </row>
    <row r="116" spans="2:10" x14ac:dyDescent="0.35">
      <c r="B116" t="s">
        <v>189</v>
      </c>
      <c r="C116" t="s">
        <v>441</v>
      </c>
      <c r="D116"/>
      <c r="I116" s="27" t="s">
        <v>814</v>
      </c>
      <c r="J116" s="128" t="s">
        <v>815</v>
      </c>
    </row>
    <row r="117" spans="2:10" x14ac:dyDescent="0.35">
      <c r="B117" t="s">
        <v>190</v>
      </c>
      <c r="C117" t="s">
        <v>442</v>
      </c>
      <c r="D117"/>
      <c r="I117" s="27" t="s">
        <v>816</v>
      </c>
      <c r="J117" s="128" t="s">
        <v>817</v>
      </c>
    </row>
    <row r="118" spans="2:10" x14ac:dyDescent="0.35">
      <c r="B118" t="s">
        <v>191</v>
      </c>
      <c r="C118" t="s">
        <v>443</v>
      </c>
      <c r="D118"/>
      <c r="I118" s="27" t="s">
        <v>818</v>
      </c>
      <c r="J118" s="128" t="s">
        <v>819</v>
      </c>
    </row>
    <row r="119" spans="2:10" x14ac:dyDescent="0.35">
      <c r="B119" t="s">
        <v>192</v>
      </c>
      <c r="C119" t="s">
        <v>444</v>
      </c>
      <c r="D119"/>
      <c r="I119" s="27" t="s">
        <v>820</v>
      </c>
      <c r="J119" s="128" t="s">
        <v>821</v>
      </c>
    </row>
    <row r="120" spans="2:10" x14ac:dyDescent="0.35">
      <c r="B120" t="s">
        <v>193</v>
      </c>
      <c r="C120" t="s">
        <v>445</v>
      </c>
      <c r="D120"/>
      <c r="I120" s="27" t="s">
        <v>822</v>
      </c>
      <c r="J120" s="128" t="s">
        <v>823</v>
      </c>
    </row>
    <row r="121" spans="2:10" x14ac:dyDescent="0.35">
      <c r="B121" t="s">
        <v>150</v>
      </c>
      <c r="C121" t="s">
        <v>393</v>
      </c>
      <c r="D121"/>
      <c r="I121" s="27" t="s">
        <v>824</v>
      </c>
      <c r="J121" s="128" t="s">
        <v>825</v>
      </c>
    </row>
    <row r="122" spans="2:10" x14ac:dyDescent="0.35">
      <c r="B122" t="s">
        <v>194</v>
      </c>
      <c r="C122" t="s">
        <v>446</v>
      </c>
      <c r="D122"/>
      <c r="I122" s="27" t="s">
        <v>826</v>
      </c>
      <c r="J122" s="128" t="s">
        <v>827</v>
      </c>
    </row>
    <row r="123" spans="2:10" x14ac:dyDescent="0.35">
      <c r="B123" t="s">
        <v>195</v>
      </c>
      <c r="C123" t="s">
        <v>447</v>
      </c>
      <c r="D123"/>
      <c r="I123" s="27" t="s">
        <v>828</v>
      </c>
      <c r="J123" s="128" t="s">
        <v>829</v>
      </c>
    </row>
    <row r="124" spans="2:10" x14ac:dyDescent="0.35">
      <c r="B124" t="s">
        <v>196</v>
      </c>
      <c r="C124" t="s">
        <v>448</v>
      </c>
      <c r="D124"/>
      <c r="I124" s="27" t="s">
        <v>830</v>
      </c>
      <c r="J124" s="128" t="s">
        <v>831</v>
      </c>
    </row>
    <row r="125" spans="2:10" x14ac:dyDescent="0.35">
      <c r="B125" t="s">
        <v>197</v>
      </c>
      <c r="C125" t="s">
        <v>449</v>
      </c>
      <c r="D125"/>
      <c r="I125" s="27" t="s">
        <v>832</v>
      </c>
      <c r="J125" s="128" t="s">
        <v>833</v>
      </c>
    </row>
    <row r="126" spans="2:10" x14ac:dyDescent="0.35">
      <c r="B126" t="s">
        <v>198</v>
      </c>
      <c r="C126" t="s">
        <v>450</v>
      </c>
      <c r="D126"/>
      <c r="I126" s="27" t="s">
        <v>834</v>
      </c>
      <c r="J126" s="128" t="s">
        <v>835</v>
      </c>
    </row>
    <row r="127" spans="2:10" x14ac:dyDescent="0.35">
      <c r="B127" t="s">
        <v>199</v>
      </c>
      <c r="C127" t="s">
        <v>451</v>
      </c>
      <c r="D127"/>
      <c r="I127" s="27" t="s">
        <v>836</v>
      </c>
      <c r="J127" s="128" t="s">
        <v>837</v>
      </c>
    </row>
    <row r="128" spans="2:10" x14ac:dyDescent="0.35">
      <c r="B128" t="s">
        <v>200</v>
      </c>
      <c r="C128" t="s">
        <v>452</v>
      </c>
      <c r="D128"/>
      <c r="I128" s="27" t="s">
        <v>838</v>
      </c>
      <c r="J128" s="128" t="s">
        <v>839</v>
      </c>
    </row>
    <row r="129" spans="2:10" x14ac:dyDescent="0.35">
      <c r="B129" t="s">
        <v>201</v>
      </c>
      <c r="C129" t="s">
        <v>453</v>
      </c>
      <c r="D129"/>
      <c r="I129" s="27" t="s">
        <v>840</v>
      </c>
      <c r="J129" s="128" t="s">
        <v>841</v>
      </c>
    </row>
    <row r="130" spans="2:10" x14ac:dyDescent="0.35">
      <c r="B130" t="s">
        <v>202</v>
      </c>
      <c r="C130" t="s">
        <v>454</v>
      </c>
      <c r="D130"/>
      <c r="I130" s="27" t="s">
        <v>842</v>
      </c>
      <c r="J130" s="128" t="s">
        <v>843</v>
      </c>
    </row>
    <row r="131" spans="2:10" x14ac:dyDescent="0.35">
      <c r="B131" t="s">
        <v>203</v>
      </c>
      <c r="C131" t="s">
        <v>455</v>
      </c>
      <c r="D131"/>
      <c r="I131" s="27" t="s">
        <v>844</v>
      </c>
      <c r="J131" s="128" t="s">
        <v>845</v>
      </c>
    </row>
    <row r="132" spans="2:10" x14ac:dyDescent="0.35">
      <c r="B132" t="s">
        <v>204</v>
      </c>
      <c r="C132" t="s">
        <v>456</v>
      </c>
      <c r="D132"/>
      <c r="I132" s="27" t="s">
        <v>846</v>
      </c>
      <c r="J132" s="128" t="s">
        <v>847</v>
      </c>
    </row>
    <row r="133" spans="2:10" x14ac:dyDescent="0.35">
      <c r="B133" t="s">
        <v>205</v>
      </c>
      <c r="C133" t="s">
        <v>457</v>
      </c>
      <c r="D133"/>
      <c r="I133" s="27" t="s">
        <v>848</v>
      </c>
      <c r="J133" s="128" t="s">
        <v>849</v>
      </c>
    </row>
    <row r="134" spans="2:10" x14ac:dyDescent="0.35">
      <c r="B134" t="s">
        <v>206</v>
      </c>
      <c r="C134" t="s">
        <v>458</v>
      </c>
      <c r="D134"/>
      <c r="I134" s="27" t="s">
        <v>850</v>
      </c>
      <c r="J134" s="128" t="s">
        <v>851</v>
      </c>
    </row>
    <row r="135" spans="2:10" x14ac:dyDescent="0.35">
      <c r="B135" t="s">
        <v>207</v>
      </c>
      <c r="C135" t="s">
        <v>459</v>
      </c>
      <c r="D135"/>
      <c r="I135" s="27" t="s">
        <v>852</v>
      </c>
      <c r="J135" s="128" t="s">
        <v>853</v>
      </c>
    </row>
    <row r="136" spans="2:10" x14ac:dyDescent="0.35">
      <c r="B136" t="s">
        <v>208</v>
      </c>
      <c r="C136" t="s">
        <v>460</v>
      </c>
      <c r="D136"/>
      <c r="I136" s="27" t="s">
        <v>854</v>
      </c>
      <c r="J136" s="128" t="s">
        <v>855</v>
      </c>
    </row>
    <row r="137" spans="2:10" x14ac:dyDescent="0.35">
      <c r="B137" t="s">
        <v>62</v>
      </c>
      <c r="C137" t="s">
        <v>523</v>
      </c>
      <c r="D137"/>
      <c r="I137" s="27" t="s">
        <v>856</v>
      </c>
      <c r="J137" s="128" t="s">
        <v>857</v>
      </c>
    </row>
    <row r="138" spans="2:10" x14ac:dyDescent="0.35">
      <c r="B138" t="s">
        <v>209</v>
      </c>
      <c r="C138" t="s">
        <v>461</v>
      </c>
      <c r="D138"/>
      <c r="I138" s="27" t="s">
        <v>858</v>
      </c>
      <c r="J138" s="128" t="s">
        <v>859</v>
      </c>
    </row>
    <row r="139" spans="2:10" x14ac:dyDescent="0.35">
      <c r="B139" t="s">
        <v>210</v>
      </c>
      <c r="C139" t="s">
        <v>462</v>
      </c>
      <c r="D139"/>
      <c r="I139" s="27" t="s">
        <v>860</v>
      </c>
      <c r="J139" s="128" t="s">
        <v>861</v>
      </c>
    </row>
    <row r="140" spans="2:10" x14ac:dyDescent="0.35">
      <c r="B140" t="s">
        <v>211</v>
      </c>
      <c r="C140" t="s">
        <v>463</v>
      </c>
      <c r="D140"/>
      <c r="I140" s="27" t="s">
        <v>862</v>
      </c>
      <c r="J140" s="128" t="s">
        <v>863</v>
      </c>
    </row>
    <row r="141" spans="2:10" x14ac:dyDescent="0.35">
      <c r="B141" t="s">
        <v>548</v>
      </c>
      <c r="C141" t="s">
        <v>464</v>
      </c>
      <c r="D141"/>
      <c r="I141" s="27" t="s">
        <v>864</v>
      </c>
      <c r="J141" s="128" t="s">
        <v>865</v>
      </c>
    </row>
    <row r="142" spans="2:10" x14ac:dyDescent="0.35">
      <c r="B142" t="s">
        <v>212</v>
      </c>
      <c r="C142" t="s">
        <v>465</v>
      </c>
      <c r="D142"/>
      <c r="I142" s="27" t="s">
        <v>866</v>
      </c>
      <c r="J142" s="128" t="s">
        <v>867</v>
      </c>
    </row>
    <row r="143" spans="2:10" x14ac:dyDescent="0.35">
      <c r="B143" t="s">
        <v>213</v>
      </c>
      <c r="C143" t="s">
        <v>466</v>
      </c>
      <c r="D143"/>
      <c r="I143" s="27" t="s">
        <v>868</v>
      </c>
      <c r="J143" s="128" t="s">
        <v>869</v>
      </c>
    </row>
    <row r="144" spans="2:10" x14ac:dyDescent="0.35">
      <c r="B144" t="s">
        <v>214</v>
      </c>
      <c r="C144" t="s">
        <v>467</v>
      </c>
      <c r="D144"/>
      <c r="I144" s="27" t="s">
        <v>870</v>
      </c>
      <c r="J144" s="128" t="s">
        <v>871</v>
      </c>
    </row>
    <row r="145" spans="2:10" x14ac:dyDescent="0.35">
      <c r="B145" t="s">
        <v>215</v>
      </c>
      <c r="C145" t="s">
        <v>468</v>
      </c>
      <c r="D145"/>
      <c r="I145" s="27" t="s">
        <v>872</v>
      </c>
      <c r="J145" s="128" t="s">
        <v>873</v>
      </c>
    </row>
    <row r="146" spans="2:10" x14ac:dyDescent="0.35">
      <c r="B146" t="s">
        <v>216</v>
      </c>
      <c r="C146" t="s">
        <v>469</v>
      </c>
      <c r="D146"/>
      <c r="I146" s="27" t="s">
        <v>874</v>
      </c>
      <c r="J146" s="128" t="s">
        <v>875</v>
      </c>
    </row>
    <row r="147" spans="2:10" x14ac:dyDescent="0.35">
      <c r="B147" t="s">
        <v>217</v>
      </c>
      <c r="C147" t="s">
        <v>470</v>
      </c>
      <c r="D147"/>
      <c r="I147" s="27" t="s">
        <v>876</v>
      </c>
      <c r="J147" s="128" t="s">
        <v>877</v>
      </c>
    </row>
    <row r="148" spans="2:10" x14ac:dyDescent="0.35">
      <c r="B148" t="s">
        <v>218</v>
      </c>
      <c r="C148" t="s">
        <v>471</v>
      </c>
      <c r="D148"/>
      <c r="I148" s="27" t="s">
        <v>878</v>
      </c>
      <c r="J148" s="128" t="s">
        <v>879</v>
      </c>
    </row>
    <row r="149" spans="2:10" x14ac:dyDescent="0.35">
      <c r="B149" t="s">
        <v>65</v>
      </c>
      <c r="C149" t="s">
        <v>472</v>
      </c>
      <c r="D149"/>
      <c r="I149" s="27" t="s">
        <v>880</v>
      </c>
      <c r="J149" s="128" t="s">
        <v>881</v>
      </c>
    </row>
    <row r="150" spans="2:10" x14ac:dyDescent="0.35">
      <c r="B150" t="s">
        <v>66</v>
      </c>
      <c r="C150" t="s">
        <v>473</v>
      </c>
      <c r="D150"/>
      <c r="I150" s="27" t="s">
        <v>882</v>
      </c>
      <c r="J150" s="128" t="s">
        <v>883</v>
      </c>
    </row>
    <row r="151" spans="2:10" x14ac:dyDescent="0.35">
      <c r="B151" t="s">
        <v>219</v>
      </c>
      <c r="C151" t="s">
        <v>476</v>
      </c>
      <c r="D151"/>
      <c r="I151" s="27" t="s">
        <v>884</v>
      </c>
      <c r="J151" s="128" t="s">
        <v>885</v>
      </c>
    </row>
    <row r="152" spans="2:10" x14ac:dyDescent="0.35">
      <c r="B152" t="s">
        <v>220</v>
      </c>
      <c r="C152" t="s">
        <v>477</v>
      </c>
      <c r="D152"/>
      <c r="I152" s="27" t="s">
        <v>886</v>
      </c>
      <c r="J152" s="128" t="s">
        <v>887</v>
      </c>
    </row>
    <row r="153" spans="2:10" x14ac:dyDescent="0.35">
      <c r="B153" t="s">
        <v>221</v>
      </c>
      <c r="C153" t="s">
        <v>478</v>
      </c>
      <c r="D153"/>
      <c r="I153" s="27" t="s">
        <v>888</v>
      </c>
      <c r="J153" s="128" t="s">
        <v>889</v>
      </c>
    </row>
    <row r="154" spans="2:10" x14ac:dyDescent="0.35">
      <c r="B154" t="s">
        <v>222</v>
      </c>
      <c r="C154" t="s">
        <v>479</v>
      </c>
      <c r="D154"/>
      <c r="I154" s="27" t="s">
        <v>890</v>
      </c>
      <c r="J154" s="128" t="s">
        <v>891</v>
      </c>
    </row>
    <row r="155" spans="2:10" x14ac:dyDescent="0.35">
      <c r="B155" t="s">
        <v>223</v>
      </c>
      <c r="C155" t="s">
        <v>480</v>
      </c>
      <c r="D155"/>
      <c r="I155" s="27" t="s">
        <v>892</v>
      </c>
      <c r="J155" s="128" t="s">
        <v>893</v>
      </c>
    </row>
    <row r="156" spans="2:10" x14ac:dyDescent="0.35">
      <c r="B156" t="s">
        <v>224</v>
      </c>
      <c r="C156" t="s">
        <v>481</v>
      </c>
      <c r="D156"/>
      <c r="I156" s="27" t="s">
        <v>894</v>
      </c>
      <c r="J156" s="128" t="s">
        <v>895</v>
      </c>
    </row>
    <row r="157" spans="2:10" x14ac:dyDescent="0.35">
      <c r="B157" t="s">
        <v>225</v>
      </c>
      <c r="C157" t="s">
        <v>482</v>
      </c>
      <c r="D157"/>
      <c r="I157" s="27" t="s">
        <v>896</v>
      </c>
      <c r="J157" s="128" t="s">
        <v>897</v>
      </c>
    </row>
    <row r="158" spans="2:10" x14ac:dyDescent="0.35">
      <c r="B158" t="s">
        <v>226</v>
      </c>
      <c r="C158" t="s">
        <v>483</v>
      </c>
      <c r="D158"/>
      <c r="I158" s="27" t="s">
        <v>898</v>
      </c>
      <c r="J158" s="128" t="s">
        <v>899</v>
      </c>
    </row>
    <row r="159" spans="2:10" x14ac:dyDescent="0.35">
      <c r="B159" t="s">
        <v>252</v>
      </c>
      <c r="C159" t="s">
        <v>526</v>
      </c>
      <c r="D159"/>
      <c r="I159" s="27" t="s">
        <v>900</v>
      </c>
      <c r="J159" s="128" t="s">
        <v>901</v>
      </c>
    </row>
    <row r="160" spans="2:10" x14ac:dyDescent="0.35">
      <c r="B160" t="s">
        <v>133</v>
      </c>
      <c r="C160" t="s">
        <v>474</v>
      </c>
      <c r="D160"/>
      <c r="I160" s="27" t="s">
        <v>902</v>
      </c>
      <c r="J160" s="128" t="s">
        <v>903</v>
      </c>
    </row>
    <row r="161" spans="2:10" x14ac:dyDescent="0.35">
      <c r="B161" t="s">
        <v>134</v>
      </c>
      <c r="C161" t="s">
        <v>475</v>
      </c>
      <c r="D161"/>
      <c r="I161" s="27" t="s">
        <v>904</v>
      </c>
      <c r="J161" s="128" t="s">
        <v>905</v>
      </c>
    </row>
    <row r="162" spans="2:10" x14ac:dyDescent="0.35">
      <c r="B162" t="s">
        <v>255</v>
      </c>
      <c r="C162" t="s">
        <v>529</v>
      </c>
      <c r="D162"/>
      <c r="I162" s="27" t="s">
        <v>906</v>
      </c>
      <c r="J162" s="128" t="s">
        <v>907</v>
      </c>
    </row>
    <row r="163" spans="2:10" x14ac:dyDescent="0.35">
      <c r="B163" t="s">
        <v>239</v>
      </c>
      <c r="C163" t="s">
        <v>506</v>
      </c>
      <c r="D163"/>
      <c r="I163" s="27" t="s">
        <v>908</v>
      </c>
      <c r="J163" s="128" t="s">
        <v>909</v>
      </c>
    </row>
    <row r="164" spans="2:10" x14ac:dyDescent="0.35">
      <c r="B164" t="s">
        <v>266</v>
      </c>
      <c r="C164" t="s">
        <v>367</v>
      </c>
      <c r="D164"/>
      <c r="I164" s="27" t="s">
        <v>910</v>
      </c>
      <c r="J164" s="128" t="s">
        <v>911</v>
      </c>
    </row>
    <row r="165" spans="2:10" x14ac:dyDescent="0.35">
      <c r="B165" t="s">
        <v>235</v>
      </c>
      <c r="C165" t="s">
        <v>500</v>
      </c>
      <c r="D165"/>
      <c r="I165" s="27" t="s">
        <v>912</v>
      </c>
      <c r="J165" s="128" t="s">
        <v>913</v>
      </c>
    </row>
    <row r="166" spans="2:10" x14ac:dyDescent="0.35">
      <c r="B166" t="s">
        <v>241</v>
      </c>
      <c r="C166" t="s">
        <v>508</v>
      </c>
      <c r="D166"/>
      <c r="I166" s="27" t="s">
        <v>914</v>
      </c>
      <c r="J166" s="128" t="s">
        <v>915</v>
      </c>
    </row>
    <row r="167" spans="2:10" x14ac:dyDescent="0.35">
      <c r="B167" t="s">
        <v>259</v>
      </c>
      <c r="C167" t="s">
        <v>360</v>
      </c>
      <c r="D167"/>
      <c r="I167" s="27" t="s">
        <v>916</v>
      </c>
      <c r="J167" s="128" t="s">
        <v>917</v>
      </c>
    </row>
    <row r="168" spans="2:10" x14ac:dyDescent="0.35">
      <c r="B168" t="s">
        <v>271</v>
      </c>
      <c r="C168" t="s">
        <v>372</v>
      </c>
      <c r="D168"/>
      <c r="I168" s="27" t="s">
        <v>918</v>
      </c>
      <c r="J168" s="128" t="s">
        <v>919</v>
      </c>
    </row>
    <row r="169" spans="2:10" x14ac:dyDescent="0.35">
      <c r="B169" t="s">
        <v>282</v>
      </c>
      <c r="C169" t="s">
        <v>384</v>
      </c>
      <c r="D169"/>
      <c r="I169" s="27" t="s">
        <v>920</v>
      </c>
      <c r="J169" s="128" t="s">
        <v>921</v>
      </c>
    </row>
    <row r="170" spans="2:10" x14ac:dyDescent="0.35">
      <c r="B170" t="s">
        <v>227</v>
      </c>
      <c r="C170" t="s">
        <v>489</v>
      </c>
      <c r="D170"/>
      <c r="I170" s="27" t="s">
        <v>922</v>
      </c>
      <c r="J170" s="128" t="s">
        <v>923</v>
      </c>
    </row>
    <row r="171" spans="2:10" x14ac:dyDescent="0.35">
      <c r="B171" t="s">
        <v>264</v>
      </c>
      <c r="C171" t="s">
        <v>365</v>
      </c>
      <c r="D171"/>
      <c r="I171" s="27" t="s">
        <v>924</v>
      </c>
      <c r="J171" s="128" t="s">
        <v>925</v>
      </c>
    </row>
    <row r="172" spans="2:10" x14ac:dyDescent="0.35">
      <c r="B172" t="s">
        <v>161</v>
      </c>
      <c r="C172" t="s">
        <v>397</v>
      </c>
      <c r="D172"/>
      <c r="I172" s="27" t="s">
        <v>926</v>
      </c>
      <c r="J172" s="128" t="s">
        <v>927</v>
      </c>
    </row>
    <row r="173" spans="2:10" x14ac:dyDescent="0.35">
      <c r="B173" t="s">
        <v>270</v>
      </c>
      <c r="C173" t="s">
        <v>371</v>
      </c>
      <c r="D173"/>
      <c r="I173" s="27" t="s">
        <v>928</v>
      </c>
      <c r="J173" s="128" t="s">
        <v>929</v>
      </c>
    </row>
    <row r="174" spans="2:10" x14ac:dyDescent="0.35">
      <c r="B174" t="s">
        <v>228</v>
      </c>
      <c r="C174" t="s">
        <v>490</v>
      </c>
      <c r="D174"/>
      <c r="I174" s="27" t="s">
        <v>930</v>
      </c>
      <c r="J174" s="128" t="s">
        <v>931</v>
      </c>
    </row>
    <row r="175" spans="2:10" x14ac:dyDescent="0.35">
      <c r="B175" t="s">
        <v>238</v>
      </c>
      <c r="C175" t="s">
        <v>505</v>
      </c>
      <c r="D175"/>
      <c r="I175" s="27" t="s">
        <v>932</v>
      </c>
      <c r="J175" s="128" t="s">
        <v>933</v>
      </c>
    </row>
    <row r="176" spans="2:10" x14ac:dyDescent="0.35">
      <c r="B176" t="s">
        <v>254</v>
      </c>
      <c r="C176" t="s">
        <v>528</v>
      </c>
      <c r="D176"/>
      <c r="I176" s="27" t="s">
        <v>934</v>
      </c>
      <c r="J176" s="128" t="s">
        <v>935</v>
      </c>
    </row>
    <row r="177" spans="2:10" x14ac:dyDescent="0.35">
      <c r="B177" t="s">
        <v>240</v>
      </c>
      <c r="C177" t="s">
        <v>507</v>
      </c>
      <c r="D177"/>
      <c r="I177" s="27" t="s">
        <v>936</v>
      </c>
      <c r="J177" s="128" t="s">
        <v>937</v>
      </c>
    </row>
    <row r="178" spans="2:10" x14ac:dyDescent="0.35">
      <c r="B178" t="s">
        <v>234</v>
      </c>
      <c r="C178" t="s">
        <v>499</v>
      </c>
      <c r="D178"/>
      <c r="I178" s="27" t="s">
        <v>938</v>
      </c>
      <c r="J178" s="128" t="s">
        <v>939</v>
      </c>
    </row>
    <row r="179" spans="2:10" x14ac:dyDescent="0.35">
      <c r="B179" t="s">
        <v>162</v>
      </c>
      <c r="C179" t="s">
        <v>398</v>
      </c>
      <c r="D179"/>
      <c r="I179" s="27" t="s">
        <v>940</v>
      </c>
      <c r="J179" s="128" t="s">
        <v>941</v>
      </c>
    </row>
    <row r="180" spans="2:10" x14ac:dyDescent="0.35">
      <c r="B180" t="s">
        <v>229</v>
      </c>
      <c r="C180" t="s">
        <v>491</v>
      </c>
      <c r="D180"/>
      <c r="I180" s="27" t="s">
        <v>942</v>
      </c>
      <c r="J180" s="128" t="s">
        <v>943</v>
      </c>
    </row>
    <row r="181" spans="2:10" x14ac:dyDescent="0.35">
      <c r="B181" t="s">
        <v>265</v>
      </c>
      <c r="C181" t="s">
        <v>366</v>
      </c>
      <c r="D181"/>
      <c r="I181" s="27" t="s">
        <v>944</v>
      </c>
      <c r="J181" s="128" t="s">
        <v>945</v>
      </c>
    </row>
    <row r="182" spans="2:10" x14ac:dyDescent="0.35">
      <c r="B182" t="s">
        <v>72</v>
      </c>
      <c r="C182" t="s">
        <v>389</v>
      </c>
      <c r="D182"/>
      <c r="I182" s="27" t="s">
        <v>946</v>
      </c>
      <c r="J182" s="128" t="s">
        <v>947</v>
      </c>
    </row>
    <row r="183" spans="2:10" x14ac:dyDescent="0.35">
      <c r="B183" t="s">
        <v>70</v>
      </c>
      <c r="C183" t="s">
        <v>356</v>
      </c>
      <c r="D183"/>
      <c r="I183" s="27" t="s">
        <v>948</v>
      </c>
      <c r="J183" s="128" t="s">
        <v>949</v>
      </c>
    </row>
    <row r="184" spans="2:10" x14ac:dyDescent="0.35">
      <c r="B184" t="s">
        <v>71</v>
      </c>
      <c r="C184" t="s">
        <v>373</v>
      </c>
      <c r="D184"/>
      <c r="I184" s="27" t="s">
        <v>950</v>
      </c>
      <c r="J184" s="128" t="s">
        <v>951</v>
      </c>
    </row>
    <row r="185" spans="2:10" x14ac:dyDescent="0.35">
      <c r="B185" t="s">
        <v>272</v>
      </c>
      <c r="C185" t="s">
        <v>374</v>
      </c>
      <c r="D185"/>
      <c r="I185" s="27" t="s">
        <v>952</v>
      </c>
      <c r="J185" s="128" t="s">
        <v>953</v>
      </c>
    </row>
    <row r="186" spans="2:10" x14ac:dyDescent="0.35">
      <c r="B186" t="s">
        <v>269</v>
      </c>
      <c r="C186" t="s">
        <v>370</v>
      </c>
      <c r="D186"/>
      <c r="I186" s="27" t="s">
        <v>954</v>
      </c>
      <c r="J186" s="128" t="s">
        <v>955</v>
      </c>
    </row>
    <row r="187" spans="2:10" x14ac:dyDescent="0.35">
      <c r="B187" t="s">
        <v>274</v>
      </c>
      <c r="C187" t="s">
        <v>376</v>
      </c>
      <c r="D187"/>
      <c r="I187" s="27" t="s">
        <v>956</v>
      </c>
      <c r="J187" s="128" t="s">
        <v>957</v>
      </c>
    </row>
    <row r="188" spans="2:10" x14ac:dyDescent="0.35">
      <c r="B188" t="s">
        <v>273</v>
      </c>
      <c r="C188" t="s">
        <v>375</v>
      </c>
      <c r="D188"/>
      <c r="I188" s="27" t="s">
        <v>958</v>
      </c>
      <c r="J188" s="128" t="s">
        <v>959</v>
      </c>
    </row>
    <row r="189" spans="2:10" x14ac:dyDescent="0.35">
      <c r="B189" t="s">
        <v>275</v>
      </c>
      <c r="C189" t="s">
        <v>377</v>
      </c>
      <c r="D189"/>
      <c r="I189" s="27" t="s">
        <v>960</v>
      </c>
      <c r="J189" s="128" t="s">
        <v>961</v>
      </c>
    </row>
    <row r="190" spans="2:10" x14ac:dyDescent="0.35">
      <c r="B190" t="s">
        <v>279</v>
      </c>
      <c r="C190" t="s">
        <v>381</v>
      </c>
      <c r="D190"/>
      <c r="I190" s="27" t="s">
        <v>962</v>
      </c>
      <c r="J190" s="128" t="s">
        <v>963</v>
      </c>
    </row>
    <row r="191" spans="2:10" x14ac:dyDescent="0.35">
      <c r="B191" t="s">
        <v>286</v>
      </c>
      <c r="C191" t="s">
        <v>388</v>
      </c>
      <c r="D191"/>
      <c r="I191" s="27" t="s">
        <v>964</v>
      </c>
      <c r="J191" s="128" t="s">
        <v>965</v>
      </c>
    </row>
    <row r="192" spans="2:10" x14ac:dyDescent="0.35">
      <c r="B192" t="s">
        <v>151</v>
      </c>
      <c r="C192" t="s">
        <v>510</v>
      </c>
      <c r="D192"/>
      <c r="I192" s="27" t="s">
        <v>966</v>
      </c>
      <c r="J192" s="128" t="s">
        <v>967</v>
      </c>
    </row>
    <row r="193" spans="2:10" x14ac:dyDescent="0.35">
      <c r="B193" t="s">
        <v>243</v>
      </c>
      <c r="C193" t="s">
        <v>512</v>
      </c>
      <c r="D193"/>
      <c r="I193" s="27" t="s">
        <v>968</v>
      </c>
      <c r="J193" s="128" t="s">
        <v>969</v>
      </c>
    </row>
    <row r="194" spans="2:10" x14ac:dyDescent="0.35">
      <c r="B194" t="s">
        <v>242</v>
      </c>
      <c r="C194" t="s">
        <v>509</v>
      </c>
      <c r="D194"/>
      <c r="I194" s="27" t="s">
        <v>970</v>
      </c>
      <c r="J194" s="128" t="s">
        <v>971</v>
      </c>
    </row>
    <row r="195" spans="2:10" x14ac:dyDescent="0.35">
      <c r="B195" t="s">
        <v>232</v>
      </c>
      <c r="C195" t="s">
        <v>497</v>
      </c>
      <c r="D195"/>
      <c r="I195" s="27" t="s">
        <v>972</v>
      </c>
      <c r="J195" s="128" t="s">
        <v>973</v>
      </c>
    </row>
    <row r="196" spans="2:10" x14ac:dyDescent="0.35">
      <c r="B196" t="s">
        <v>231</v>
      </c>
      <c r="C196" t="s">
        <v>496</v>
      </c>
      <c r="D196"/>
      <c r="I196" s="27" t="s">
        <v>974</v>
      </c>
      <c r="J196" s="128" t="s">
        <v>975</v>
      </c>
    </row>
    <row r="197" spans="2:10" x14ac:dyDescent="0.35">
      <c r="B197" t="s">
        <v>233</v>
      </c>
      <c r="C197" t="s">
        <v>498</v>
      </c>
      <c r="D197"/>
      <c r="I197" s="27" t="s">
        <v>976</v>
      </c>
      <c r="J197" s="128" t="s">
        <v>977</v>
      </c>
    </row>
    <row r="198" spans="2:10" x14ac:dyDescent="0.35">
      <c r="B198" t="s">
        <v>167</v>
      </c>
      <c r="C198" t="s">
        <v>407</v>
      </c>
      <c r="D198"/>
      <c r="I198" s="27" t="s">
        <v>978</v>
      </c>
      <c r="J198" s="128" t="s">
        <v>979</v>
      </c>
    </row>
    <row r="199" spans="2:10" x14ac:dyDescent="0.35">
      <c r="B199" t="s">
        <v>1238</v>
      </c>
      <c r="C199" t="s">
        <v>1237</v>
      </c>
      <c r="D199"/>
      <c r="I199" s="27" t="s">
        <v>980</v>
      </c>
      <c r="J199" s="128" t="s">
        <v>981</v>
      </c>
    </row>
    <row r="200" spans="2:10" x14ac:dyDescent="0.35">
      <c r="B200" t="s">
        <v>152</v>
      </c>
      <c r="C200" t="s">
        <v>408</v>
      </c>
      <c r="D200"/>
      <c r="I200" s="27" t="s">
        <v>982</v>
      </c>
      <c r="J200" s="128" t="s">
        <v>983</v>
      </c>
    </row>
    <row r="201" spans="2:10" x14ac:dyDescent="0.35">
      <c r="B201" t="s">
        <v>256</v>
      </c>
      <c r="C201" t="s">
        <v>355</v>
      </c>
      <c r="D201"/>
      <c r="I201" s="27" t="s">
        <v>984</v>
      </c>
      <c r="J201" s="128" t="s">
        <v>985</v>
      </c>
    </row>
    <row r="202" spans="2:10" x14ac:dyDescent="0.35">
      <c r="B202" t="s">
        <v>257</v>
      </c>
      <c r="C202" t="s">
        <v>357</v>
      </c>
      <c r="D202"/>
      <c r="I202" s="27" t="s">
        <v>986</v>
      </c>
      <c r="J202" s="128" t="s">
        <v>987</v>
      </c>
    </row>
    <row r="203" spans="2:10" x14ac:dyDescent="0.35">
      <c r="B203" s="121" t="s">
        <v>637</v>
      </c>
      <c r="C203" t="s">
        <v>524</v>
      </c>
      <c r="D203"/>
      <c r="I203" s="27" t="s">
        <v>988</v>
      </c>
      <c r="J203" s="128" t="s">
        <v>989</v>
      </c>
    </row>
    <row r="204" spans="2:10" x14ac:dyDescent="0.35">
      <c r="B204" t="s">
        <v>168</v>
      </c>
      <c r="C204" t="s">
        <v>409</v>
      </c>
      <c r="D204"/>
      <c r="I204" s="27" t="s">
        <v>990</v>
      </c>
      <c r="J204" s="128" t="s">
        <v>991</v>
      </c>
    </row>
    <row r="205" spans="2:10" x14ac:dyDescent="0.35">
      <c r="B205" t="s">
        <v>147</v>
      </c>
      <c r="C205" t="s">
        <v>410</v>
      </c>
      <c r="D205"/>
      <c r="I205" s="27" t="s">
        <v>992</v>
      </c>
      <c r="J205" s="128" t="s">
        <v>993</v>
      </c>
    </row>
    <row r="206" spans="2:10" x14ac:dyDescent="0.35">
      <c r="B206" t="s">
        <v>169</v>
      </c>
      <c r="C206" t="s">
        <v>411</v>
      </c>
      <c r="D206"/>
      <c r="I206" s="27" t="s">
        <v>994</v>
      </c>
      <c r="J206" s="128" t="s">
        <v>995</v>
      </c>
    </row>
    <row r="207" spans="2:10" x14ac:dyDescent="0.35">
      <c r="B207" t="s">
        <v>153</v>
      </c>
      <c r="C207" t="s">
        <v>412</v>
      </c>
      <c r="D207"/>
      <c r="I207" s="27" t="s">
        <v>996</v>
      </c>
      <c r="J207" s="128" t="s">
        <v>997</v>
      </c>
    </row>
    <row r="208" spans="2:10" x14ac:dyDescent="0.35">
      <c r="B208" t="s">
        <v>1236</v>
      </c>
      <c r="C208" t="s">
        <v>1239</v>
      </c>
      <c r="D208"/>
      <c r="I208" s="27" t="s">
        <v>998</v>
      </c>
      <c r="J208" s="128" t="s">
        <v>999</v>
      </c>
    </row>
    <row r="209" spans="2:10" x14ac:dyDescent="0.35">
      <c r="B209" t="s">
        <v>1460</v>
      </c>
      <c r="C209" t="s">
        <v>358</v>
      </c>
      <c r="D209"/>
      <c r="I209" s="27" t="s">
        <v>1000</v>
      </c>
      <c r="J209" s="128" t="s">
        <v>1001</v>
      </c>
    </row>
    <row r="210" spans="2:10" x14ac:dyDescent="0.35">
      <c r="B210" t="s">
        <v>171</v>
      </c>
      <c r="C210" t="s">
        <v>415</v>
      </c>
      <c r="D210"/>
      <c r="I210" s="27" t="s">
        <v>1002</v>
      </c>
      <c r="J210" s="128" t="s">
        <v>1003</v>
      </c>
    </row>
    <row r="211" spans="2:10" x14ac:dyDescent="0.35">
      <c r="B211" t="s">
        <v>155</v>
      </c>
      <c r="C211" t="s">
        <v>390</v>
      </c>
      <c r="D211"/>
      <c r="I211" s="27" t="s">
        <v>1004</v>
      </c>
      <c r="J211" s="128" t="s">
        <v>1005</v>
      </c>
    </row>
    <row r="212" spans="2:10" x14ac:dyDescent="0.35">
      <c r="B212" t="s">
        <v>156</v>
      </c>
      <c r="C212" t="s">
        <v>391</v>
      </c>
      <c r="D212"/>
      <c r="I212" s="27" t="s">
        <v>1006</v>
      </c>
      <c r="J212" s="128" t="s">
        <v>1007</v>
      </c>
    </row>
    <row r="213" spans="2:10" x14ac:dyDescent="0.35">
      <c r="B213" t="s">
        <v>157</v>
      </c>
      <c r="C213" t="s">
        <v>392</v>
      </c>
      <c r="D213"/>
      <c r="I213" s="27" t="s">
        <v>1008</v>
      </c>
      <c r="J213" s="128" t="s">
        <v>1009</v>
      </c>
    </row>
    <row r="214" spans="2:10" x14ac:dyDescent="0.35">
      <c r="B214" t="s">
        <v>154</v>
      </c>
      <c r="C214" t="s">
        <v>522</v>
      </c>
      <c r="D214"/>
      <c r="I214" s="27" t="s">
        <v>1010</v>
      </c>
      <c r="J214" s="128" t="s">
        <v>1011</v>
      </c>
    </row>
    <row r="215" spans="2:10" x14ac:dyDescent="0.35">
      <c r="B215" t="s">
        <v>165</v>
      </c>
      <c r="C215" t="s">
        <v>405</v>
      </c>
      <c r="D215"/>
      <c r="I215" s="27" t="s">
        <v>1012</v>
      </c>
      <c r="J215" s="128" t="s">
        <v>1013</v>
      </c>
    </row>
    <row r="216" spans="2:10" x14ac:dyDescent="0.35">
      <c r="B216" t="s">
        <v>281</v>
      </c>
      <c r="C216" t="s">
        <v>383</v>
      </c>
      <c r="D216"/>
      <c r="I216" s="27" t="s">
        <v>1014</v>
      </c>
      <c r="J216" s="128" t="s">
        <v>1015</v>
      </c>
    </row>
    <row r="217" spans="2:10" x14ac:dyDescent="0.35">
      <c r="B217" t="s">
        <v>230</v>
      </c>
      <c r="C217" t="s">
        <v>494</v>
      </c>
      <c r="D217"/>
      <c r="I217" s="27" t="s">
        <v>1016</v>
      </c>
      <c r="J217" s="128" t="s">
        <v>1017</v>
      </c>
    </row>
    <row r="218" spans="2:10" x14ac:dyDescent="0.35">
      <c r="B218" t="s">
        <v>283</v>
      </c>
      <c r="C218" t="s">
        <v>385</v>
      </c>
      <c r="D218"/>
      <c r="I218" s="27" t="s">
        <v>1018</v>
      </c>
      <c r="J218" s="128" t="s">
        <v>1019</v>
      </c>
    </row>
    <row r="219" spans="2:10" x14ac:dyDescent="0.35">
      <c r="B219" t="s">
        <v>280</v>
      </c>
      <c r="C219" t="s">
        <v>382</v>
      </c>
      <c r="D219"/>
      <c r="I219" s="27" t="s">
        <v>1020</v>
      </c>
      <c r="J219" s="128" t="s">
        <v>1021</v>
      </c>
    </row>
    <row r="220" spans="2:10" x14ac:dyDescent="0.35">
      <c r="B220" t="s">
        <v>285</v>
      </c>
      <c r="C220" t="s">
        <v>387</v>
      </c>
      <c r="D220"/>
      <c r="I220" s="27" t="s">
        <v>1022</v>
      </c>
      <c r="J220" s="128" t="s">
        <v>1023</v>
      </c>
    </row>
    <row r="221" spans="2:10" x14ac:dyDescent="0.35">
      <c r="B221" t="s">
        <v>284</v>
      </c>
      <c r="C221" t="s">
        <v>386</v>
      </c>
      <c r="D221"/>
      <c r="I221" s="27" t="s">
        <v>1024</v>
      </c>
      <c r="J221" s="128" t="s">
        <v>1025</v>
      </c>
    </row>
    <row r="222" spans="2:10" x14ac:dyDescent="0.35">
      <c r="B222" t="s">
        <v>253</v>
      </c>
      <c r="C222" t="s">
        <v>527</v>
      </c>
      <c r="D222"/>
      <c r="I222" s="27" t="s">
        <v>1026</v>
      </c>
      <c r="J222" s="128" t="s">
        <v>1027</v>
      </c>
    </row>
    <row r="223" spans="2:10" x14ac:dyDescent="0.35">
      <c r="B223" t="s">
        <v>158</v>
      </c>
      <c r="C223" t="s">
        <v>394</v>
      </c>
      <c r="D223"/>
      <c r="I223" s="27" t="s">
        <v>1028</v>
      </c>
      <c r="J223" s="128" t="s">
        <v>1029</v>
      </c>
    </row>
    <row r="224" spans="2:10" x14ac:dyDescent="0.35">
      <c r="B224" t="s">
        <v>276</v>
      </c>
      <c r="C224" t="s">
        <v>378</v>
      </c>
      <c r="D224"/>
      <c r="I224" s="27" t="s">
        <v>1030</v>
      </c>
      <c r="J224" s="128" t="s">
        <v>1031</v>
      </c>
    </row>
    <row r="225" spans="2:10" x14ac:dyDescent="0.35">
      <c r="B225" s="103" t="s">
        <v>547</v>
      </c>
      <c r="C225" s="103" t="s">
        <v>565</v>
      </c>
      <c r="D225"/>
      <c r="I225" s="27" t="s">
        <v>1032</v>
      </c>
      <c r="J225" s="128" t="s">
        <v>1033</v>
      </c>
    </row>
    <row r="226" spans="2:10" x14ac:dyDescent="0.35">
      <c r="B226" t="s">
        <v>132</v>
      </c>
      <c r="C226" s="120" t="s">
        <v>617</v>
      </c>
      <c r="D226"/>
      <c r="I226" s="27" t="s">
        <v>1034</v>
      </c>
      <c r="J226" s="128" t="s">
        <v>1035</v>
      </c>
    </row>
    <row r="227" spans="2:10" x14ac:dyDescent="0.35">
      <c r="B227" t="s">
        <v>130</v>
      </c>
      <c r="C227" s="120" t="s">
        <v>618</v>
      </c>
      <c r="D227"/>
      <c r="I227" s="27" t="s">
        <v>1036</v>
      </c>
      <c r="J227" s="128" t="s">
        <v>1037</v>
      </c>
    </row>
    <row r="228" spans="2:10" x14ac:dyDescent="0.35">
      <c r="B228" t="s">
        <v>131</v>
      </c>
      <c r="C228" t="s">
        <v>619</v>
      </c>
      <c r="D228"/>
      <c r="I228" s="27" t="s">
        <v>1038</v>
      </c>
      <c r="J228" s="128" t="s">
        <v>1039</v>
      </c>
    </row>
    <row r="229" spans="2:10" x14ac:dyDescent="0.35">
      <c r="B229" s="103" t="s">
        <v>1156</v>
      </c>
      <c r="C229" s="120" t="s">
        <v>1152</v>
      </c>
      <c r="D229"/>
      <c r="I229" s="27" t="s">
        <v>1040</v>
      </c>
      <c r="J229" s="128" t="s">
        <v>1041</v>
      </c>
    </row>
    <row r="230" spans="2:10" x14ac:dyDescent="0.35">
      <c r="B230" s="103" t="s">
        <v>549</v>
      </c>
      <c r="C230" s="120" t="s">
        <v>1153</v>
      </c>
      <c r="D230"/>
      <c r="I230" s="27" t="s">
        <v>1042</v>
      </c>
      <c r="J230" s="128" t="s">
        <v>1043</v>
      </c>
    </row>
    <row r="231" spans="2:10" x14ac:dyDescent="0.35">
      <c r="B231" s="103" t="s">
        <v>550</v>
      </c>
      <c r="C231" s="120" t="s">
        <v>1154</v>
      </c>
      <c r="D231"/>
      <c r="I231" s="27" t="s">
        <v>1044</v>
      </c>
      <c r="J231" s="128" t="s">
        <v>1045</v>
      </c>
    </row>
    <row r="232" spans="2:10" x14ac:dyDescent="0.35">
      <c r="B232" s="103" t="s">
        <v>551</v>
      </c>
      <c r="C232" s="120" t="s">
        <v>1155</v>
      </c>
      <c r="D232"/>
      <c r="I232" s="27" t="s">
        <v>1046</v>
      </c>
      <c r="J232" s="128" t="s">
        <v>1047</v>
      </c>
    </row>
    <row r="233" spans="2:10" x14ac:dyDescent="0.35">
      <c r="B233" s="103" t="s">
        <v>552</v>
      </c>
      <c r="C233" s="103" t="s">
        <v>566</v>
      </c>
      <c r="D233"/>
      <c r="I233" s="27" t="s">
        <v>1048</v>
      </c>
      <c r="J233" s="128" t="s">
        <v>1049</v>
      </c>
    </row>
    <row r="234" spans="2:10" x14ac:dyDescent="0.35">
      <c r="B234" s="103" t="s">
        <v>553</v>
      </c>
      <c r="C234" s="103" t="s">
        <v>567</v>
      </c>
      <c r="D234"/>
      <c r="I234" s="27" t="s">
        <v>1050</v>
      </c>
      <c r="J234" s="128" t="s">
        <v>1051</v>
      </c>
    </row>
    <row r="235" spans="2:10" x14ac:dyDescent="0.35">
      <c r="B235" s="103" t="s">
        <v>554</v>
      </c>
      <c r="C235" s="103" t="s">
        <v>568</v>
      </c>
      <c r="D235"/>
      <c r="I235" s="27" t="s">
        <v>1052</v>
      </c>
      <c r="J235" s="128" t="s">
        <v>1053</v>
      </c>
    </row>
    <row r="236" spans="2:10" x14ac:dyDescent="0.35">
      <c r="B236" s="103" t="s">
        <v>555</v>
      </c>
      <c r="C236" s="103" t="s">
        <v>569</v>
      </c>
      <c r="D236"/>
      <c r="I236" s="27" t="s">
        <v>1054</v>
      </c>
      <c r="J236" s="128" t="s">
        <v>1055</v>
      </c>
    </row>
    <row r="237" spans="2:10" x14ac:dyDescent="0.35">
      <c r="B237" s="103" t="s">
        <v>556</v>
      </c>
      <c r="C237" s="103" t="s">
        <v>570</v>
      </c>
      <c r="D237"/>
      <c r="I237" s="27" t="s">
        <v>1056</v>
      </c>
      <c r="J237" s="128" t="s">
        <v>1057</v>
      </c>
    </row>
    <row r="238" spans="2:10" x14ac:dyDescent="0.35">
      <c r="B238" s="103" t="s">
        <v>558</v>
      </c>
      <c r="C238" s="103" t="s">
        <v>571</v>
      </c>
      <c r="D238"/>
      <c r="I238" s="27" t="s">
        <v>1058</v>
      </c>
      <c r="J238" s="128" t="s">
        <v>1059</v>
      </c>
    </row>
    <row r="239" spans="2:10" x14ac:dyDescent="0.35">
      <c r="B239" s="103" t="s">
        <v>559</v>
      </c>
      <c r="C239" s="103" t="s">
        <v>572</v>
      </c>
      <c r="D239"/>
      <c r="I239" s="27" t="s">
        <v>1060</v>
      </c>
      <c r="J239" s="128" t="s">
        <v>1061</v>
      </c>
    </row>
    <row r="240" spans="2:10" x14ac:dyDescent="0.35">
      <c r="B240" s="103" t="s">
        <v>560</v>
      </c>
      <c r="C240" s="103" t="s">
        <v>573</v>
      </c>
      <c r="D240"/>
      <c r="I240" s="27" t="s">
        <v>1062</v>
      </c>
      <c r="J240" s="128" t="s">
        <v>1063</v>
      </c>
    </row>
    <row r="241" spans="2:10" x14ac:dyDescent="0.35">
      <c r="B241" s="103" t="s">
        <v>561</v>
      </c>
      <c r="C241" s="103" t="s">
        <v>574</v>
      </c>
      <c r="D241"/>
      <c r="I241" s="27" t="s">
        <v>1064</v>
      </c>
      <c r="J241" s="128" t="s">
        <v>1065</v>
      </c>
    </row>
    <row r="242" spans="2:10" x14ac:dyDescent="0.35">
      <c r="B242" s="103" t="s">
        <v>562</v>
      </c>
      <c r="C242" s="103" t="s">
        <v>575</v>
      </c>
      <c r="D242"/>
      <c r="I242" s="27" t="s">
        <v>1066</v>
      </c>
      <c r="J242" s="128" t="s">
        <v>1067</v>
      </c>
    </row>
    <row r="243" spans="2:10" x14ac:dyDescent="0.35">
      <c r="B243" s="103" t="s">
        <v>563</v>
      </c>
      <c r="C243" t="s">
        <v>620</v>
      </c>
      <c r="D243"/>
      <c r="I243" s="27" t="s">
        <v>1068</v>
      </c>
      <c r="J243" s="128" t="s">
        <v>1069</v>
      </c>
    </row>
    <row r="244" spans="2:10" x14ac:dyDescent="0.35">
      <c r="B244" s="103" t="s">
        <v>564</v>
      </c>
      <c r="C244" s="103" t="s">
        <v>576</v>
      </c>
      <c r="I244" s="27" t="s">
        <v>1070</v>
      </c>
      <c r="J244" s="128" t="s">
        <v>1071</v>
      </c>
    </row>
    <row r="245" spans="2:10" x14ac:dyDescent="0.35">
      <c r="B245" s="103" t="s">
        <v>623</v>
      </c>
      <c r="C245" s="103" t="s">
        <v>577</v>
      </c>
      <c r="I245" s="27" t="s">
        <v>1072</v>
      </c>
      <c r="J245" s="128" t="s">
        <v>1073</v>
      </c>
    </row>
    <row r="246" spans="2:10" ht="29" x14ac:dyDescent="0.35">
      <c r="B246" s="121" t="s">
        <v>624</v>
      </c>
      <c r="C246" s="123" t="s">
        <v>630</v>
      </c>
      <c r="I246" s="27" t="s">
        <v>1074</v>
      </c>
      <c r="J246" s="128" t="s">
        <v>1075</v>
      </c>
    </row>
    <row r="247" spans="2:10" ht="29" x14ac:dyDescent="0.35">
      <c r="B247" s="121" t="s">
        <v>638</v>
      </c>
      <c r="C247" s="123" t="s">
        <v>631</v>
      </c>
      <c r="I247" s="27" t="s">
        <v>1076</v>
      </c>
      <c r="J247" s="128" t="s">
        <v>1077</v>
      </c>
    </row>
    <row r="248" spans="2:10" x14ac:dyDescent="0.35">
      <c r="B248" s="121" t="s">
        <v>625</v>
      </c>
      <c r="C248" s="123" t="s">
        <v>632</v>
      </c>
      <c r="I248" s="27" t="s">
        <v>1078</v>
      </c>
      <c r="J248" s="128" t="s">
        <v>1079</v>
      </c>
    </row>
    <row r="249" spans="2:10" x14ac:dyDescent="0.35">
      <c r="B249" s="121" t="s">
        <v>626</v>
      </c>
      <c r="C249" s="123" t="s">
        <v>633</v>
      </c>
      <c r="I249" s="27" t="s">
        <v>1080</v>
      </c>
      <c r="J249" s="128" t="s">
        <v>1081</v>
      </c>
    </row>
    <row r="250" spans="2:10" x14ac:dyDescent="0.35">
      <c r="B250" s="121" t="s">
        <v>627</v>
      </c>
      <c r="C250" s="123" t="s">
        <v>634</v>
      </c>
      <c r="I250" s="27" t="s">
        <v>1082</v>
      </c>
      <c r="J250" s="128" t="s">
        <v>1083</v>
      </c>
    </row>
    <row r="251" spans="2:10" ht="29" x14ac:dyDescent="0.35">
      <c r="B251" s="121" t="s">
        <v>628</v>
      </c>
      <c r="C251" s="123" t="s">
        <v>635</v>
      </c>
      <c r="I251" s="27" t="s">
        <v>1084</v>
      </c>
      <c r="J251" s="128" t="s">
        <v>1085</v>
      </c>
    </row>
    <row r="252" spans="2:10" x14ac:dyDescent="0.35">
      <c r="B252" s="121" t="s">
        <v>629</v>
      </c>
      <c r="C252" t="s">
        <v>636</v>
      </c>
      <c r="I252" s="27" t="s">
        <v>1086</v>
      </c>
      <c r="J252" s="128" t="s">
        <v>1087</v>
      </c>
    </row>
    <row r="253" spans="2:10" x14ac:dyDescent="0.35">
      <c r="B253" t="s">
        <v>1160</v>
      </c>
      <c r="C253" t="s">
        <v>1193</v>
      </c>
      <c r="I253" s="27" t="s">
        <v>1088</v>
      </c>
      <c r="J253" s="128" t="s">
        <v>1089</v>
      </c>
    </row>
    <row r="254" spans="2:10" x14ac:dyDescent="0.35">
      <c r="B254" t="s">
        <v>1161</v>
      </c>
      <c r="C254" t="s">
        <v>1192</v>
      </c>
      <c r="I254" s="27" t="s">
        <v>1090</v>
      </c>
      <c r="J254" s="128" t="s">
        <v>1091</v>
      </c>
    </row>
    <row r="255" spans="2:10" x14ac:dyDescent="0.35">
      <c r="B255" t="s">
        <v>1162</v>
      </c>
      <c r="C255" t="s">
        <v>1173</v>
      </c>
      <c r="I255" s="27" t="s">
        <v>1092</v>
      </c>
      <c r="J255" s="128" t="s">
        <v>1093</v>
      </c>
    </row>
    <row r="256" spans="2:10" x14ac:dyDescent="0.35">
      <c r="B256" t="s">
        <v>1163</v>
      </c>
      <c r="C256" t="s">
        <v>1174</v>
      </c>
      <c r="I256" s="27" t="s">
        <v>1094</v>
      </c>
      <c r="J256" s="128" t="s">
        <v>1095</v>
      </c>
    </row>
    <row r="257" spans="2:10" x14ac:dyDescent="0.35">
      <c r="B257" t="s">
        <v>1164</v>
      </c>
      <c r="C257" t="s">
        <v>1175</v>
      </c>
      <c r="I257" s="27" t="s">
        <v>1096</v>
      </c>
      <c r="J257" s="128" t="s">
        <v>1097</v>
      </c>
    </row>
    <row r="258" spans="2:10" x14ac:dyDescent="0.35">
      <c r="B258" t="s">
        <v>1165</v>
      </c>
      <c r="C258" t="s">
        <v>1176</v>
      </c>
      <c r="I258" s="27" t="s">
        <v>1098</v>
      </c>
      <c r="J258" s="128" t="s">
        <v>1099</v>
      </c>
    </row>
    <row r="259" spans="2:10" x14ac:dyDescent="0.35">
      <c r="B259" t="s">
        <v>1166</v>
      </c>
      <c r="C259" t="s">
        <v>1177</v>
      </c>
      <c r="I259" s="27" t="s">
        <v>1100</v>
      </c>
      <c r="J259" s="128" t="s">
        <v>1101</v>
      </c>
    </row>
    <row r="260" spans="2:10" x14ac:dyDescent="0.35">
      <c r="B260" t="s">
        <v>1167</v>
      </c>
      <c r="C260" t="s">
        <v>1178</v>
      </c>
      <c r="I260" s="27" t="s">
        <v>1102</v>
      </c>
      <c r="J260" s="128" t="s">
        <v>1103</v>
      </c>
    </row>
    <row r="261" spans="2:10" x14ac:dyDescent="0.35">
      <c r="B261" t="s">
        <v>1168</v>
      </c>
      <c r="C261" t="s">
        <v>1179</v>
      </c>
      <c r="I261" s="27" t="s">
        <v>1104</v>
      </c>
      <c r="J261" s="128" t="s">
        <v>1105</v>
      </c>
    </row>
    <row r="262" spans="2:10" x14ac:dyDescent="0.35">
      <c r="B262" t="s">
        <v>1169</v>
      </c>
      <c r="C262" t="s">
        <v>1180</v>
      </c>
      <c r="I262" s="27" t="s">
        <v>1106</v>
      </c>
      <c r="J262" s="128" t="s">
        <v>1107</v>
      </c>
    </row>
    <row r="263" spans="2:10" x14ac:dyDescent="0.35">
      <c r="B263" t="s">
        <v>1170</v>
      </c>
      <c r="C263" t="s">
        <v>1181</v>
      </c>
      <c r="I263" s="27" t="s">
        <v>1108</v>
      </c>
      <c r="J263" s="128" t="s">
        <v>1109</v>
      </c>
    </row>
    <row r="264" spans="2:10" x14ac:dyDescent="0.35">
      <c r="B264" t="s">
        <v>1171</v>
      </c>
      <c r="C264" t="s">
        <v>1182</v>
      </c>
      <c r="I264" s="27" t="s">
        <v>1110</v>
      </c>
      <c r="J264" s="128" t="s">
        <v>1111</v>
      </c>
    </row>
    <row r="265" spans="2:10" x14ac:dyDescent="0.35">
      <c r="B265" t="s">
        <v>1194</v>
      </c>
      <c r="C265" t="s">
        <v>1195</v>
      </c>
      <c r="I265" s="27" t="s">
        <v>1112</v>
      </c>
      <c r="J265" s="128" t="s">
        <v>1113</v>
      </c>
    </row>
    <row r="266" spans="2:10" x14ac:dyDescent="0.35">
      <c r="B266" t="s">
        <v>1172</v>
      </c>
      <c r="C266" t="s">
        <v>1183</v>
      </c>
      <c r="I266" s="27"/>
      <c r="J266" s="128"/>
    </row>
    <row r="267" spans="2:10" x14ac:dyDescent="0.35">
      <c r="B267" t="s">
        <v>1200</v>
      </c>
      <c r="C267" s="69"/>
      <c r="I267" s="27" t="s">
        <v>1114</v>
      </c>
      <c r="J267" s="128" t="s">
        <v>1115</v>
      </c>
    </row>
    <row r="268" spans="2:10" x14ac:dyDescent="0.35">
      <c r="I268" s="27" t="s">
        <v>1116</v>
      </c>
      <c r="J268" s="128" t="s">
        <v>1117</v>
      </c>
    </row>
    <row r="269" spans="2:10" x14ac:dyDescent="0.35">
      <c r="I269" s="27" t="s">
        <v>1118</v>
      </c>
      <c r="J269" s="128" t="s">
        <v>1119</v>
      </c>
    </row>
    <row r="270" spans="2:10" x14ac:dyDescent="0.35">
      <c r="I270" s="27" t="s">
        <v>1120</v>
      </c>
      <c r="J270" s="128" t="s">
        <v>1121</v>
      </c>
    </row>
    <row r="271" spans="2:10" x14ac:dyDescent="0.35">
      <c r="I271" s="27" t="s">
        <v>1122</v>
      </c>
      <c r="J271" s="128" t="s">
        <v>1123</v>
      </c>
    </row>
    <row r="272" spans="2:10" x14ac:dyDescent="0.35">
      <c r="I272" s="27" t="s">
        <v>1124</v>
      </c>
      <c r="J272" s="128" t="s">
        <v>1125</v>
      </c>
    </row>
    <row r="273" spans="9:10" x14ac:dyDescent="0.35">
      <c r="I273" s="27" t="s">
        <v>1126</v>
      </c>
      <c r="J273" s="128" t="s">
        <v>1127</v>
      </c>
    </row>
    <row r="274" spans="9:10" x14ac:dyDescent="0.35">
      <c r="I274" s="27" t="s">
        <v>1128</v>
      </c>
      <c r="J274" s="128" t="s">
        <v>1129</v>
      </c>
    </row>
    <row r="275" spans="9:10" x14ac:dyDescent="0.35">
      <c r="I275" s="27" t="s">
        <v>1130</v>
      </c>
      <c r="J275" s="128" t="s">
        <v>1131</v>
      </c>
    </row>
    <row r="276" spans="9:10" x14ac:dyDescent="0.35">
      <c r="I276" s="27" t="s">
        <v>1132</v>
      </c>
      <c r="J276" s="128" t="s">
        <v>1133</v>
      </c>
    </row>
    <row r="277" spans="9:10" x14ac:dyDescent="0.35">
      <c r="I277" s="27" t="s">
        <v>1134</v>
      </c>
      <c r="J277" s="128" t="s">
        <v>1135</v>
      </c>
    </row>
    <row r="278" spans="9:10" x14ac:dyDescent="0.35">
      <c r="I278" s="27" t="s">
        <v>1136</v>
      </c>
      <c r="J278" s="128" t="s">
        <v>1137</v>
      </c>
    </row>
    <row r="279" spans="9:10" x14ac:dyDescent="0.35">
      <c r="I279" s="27" t="s">
        <v>1138</v>
      </c>
      <c r="J279" s="128" t="s">
        <v>1139</v>
      </c>
    </row>
    <row r="280" spans="9:10" x14ac:dyDescent="0.35">
      <c r="I280" s="27" t="s">
        <v>1140</v>
      </c>
      <c r="J280" s="128" t="s">
        <v>1141</v>
      </c>
    </row>
    <row r="281" spans="9:10" x14ac:dyDescent="0.35">
      <c r="I281" s="27" t="s">
        <v>1142</v>
      </c>
      <c r="J281" s="128" t="s">
        <v>1143</v>
      </c>
    </row>
    <row r="282" spans="9:10" x14ac:dyDescent="0.35">
      <c r="I282" s="27" t="s">
        <v>1144</v>
      </c>
      <c r="J282" s="128" t="s">
        <v>1145</v>
      </c>
    </row>
    <row r="283" spans="9:10" x14ac:dyDescent="0.35">
      <c r="I283" s="27" t="s">
        <v>1146</v>
      </c>
      <c r="J283" s="128" t="s">
        <v>1147</v>
      </c>
    </row>
    <row r="284" spans="9:10" x14ac:dyDescent="0.35">
      <c r="I284" s="27" t="s">
        <v>1148</v>
      </c>
      <c r="J284" s="128" t="s">
        <v>1149</v>
      </c>
    </row>
    <row r="285" spans="9:10" x14ac:dyDescent="0.35">
      <c r="I285" s="28" t="s">
        <v>1150</v>
      </c>
      <c r="J285" s="128" t="s">
        <v>1151</v>
      </c>
    </row>
  </sheetData>
  <sheetProtection password="CA05" sheet="1" objects="1" scenarios="1"/>
  <mergeCells count="2">
    <mergeCell ref="I2:L2"/>
    <mergeCell ref="N2:Q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E01B81812948C4EA3B34B04021B6723" ma:contentTypeVersion="9" ma:contentTypeDescription="Create a new document." ma:contentTypeScope="" ma:versionID="0a923ad07d48499bb99fdf027d72a8c2">
  <xsd:schema xmlns:xsd="http://www.w3.org/2001/XMLSchema" xmlns:xs="http://www.w3.org/2001/XMLSchema" xmlns:p="http://schemas.microsoft.com/office/2006/metadata/properties" xmlns:ns3="07b5ce6c-1daf-43b7-8de8-c673be53ed2f" targetNamespace="http://schemas.microsoft.com/office/2006/metadata/properties" ma:root="true" ma:fieldsID="d3733cdf42f32622d91060c41813ab73" ns3:_="">
    <xsd:import namespace="07b5ce6c-1daf-43b7-8de8-c673be53ed2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LengthInSeconds"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5ce6c-1daf-43b7-8de8-c673be53ed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A415B5-69C3-4131-8173-2F0CF8416E34}">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07b5ce6c-1daf-43b7-8de8-c673be53ed2f"/>
    <ds:schemaRef ds:uri="http://www.w3.org/XML/1998/namespace"/>
    <ds:schemaRef ds:uri="http://purl.org/dc/dcmitype/"/>
  </ds:schemaRefs>
</ds:datastoreItem>
</file>

<file path=customXml/itemProps2.xml><?xml version="1.0" encoding="utf-8"?>
<ds:datastoreItem xmlns:ds="http://schemas.openxmlformats.org/officeDocument/2006/customXml" ds:itemID="{2D5B2486-7EDE-4E31-939D-C06280EB3455}">
  <ds:schemaRefs>
    <ds:schemaRef ds:uri="http://schemas.microsoft.com/sharepoint/v3/contenttype/forms"/>
  </ds:schemaRefs>
</ds:datastoreItem>
</file>

<file path=customXml/itemProps3.xml><?xml version="1.0" encoding="utf-8"?>
<ds:datastoreItem xmlns:ds="http://schemas.openxmlformats.org/officeDocument/2006/customXml" ds:itemID="{E68B1BC1-F8D7-43C7-A5C3-51036D6F93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b5ce6c-1daf-43b7-8de8-c673be53ed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18</vt:i4>
      </vt:variant>
    </vt:vector>
  </HeadingPairs>
  <TitlesOfParts>
    <vt:vector size="26" baseType="lpstr">
      <vt:lpstr>Processes</vt:lpstr>
      <vt:lpstr>Products</vt:lpstr>
      <vt:lpstr>Onsite Transformation</vt:lpstr>
      <vt:lpstr>Onsite Destruction</vt:lpstr>
      <vt:lpstr>Offsite Transformation</vt:lpstr>
      <vt:lpstr>Offsite Destruction</vt:lpstr>
      <vt:lpstr>f-GHG List for Subpart OO</vt:lpstr>
      <vt:lpstr>Lists</vt:lpstr>
      <vt:lpstr>CASRN</vt:lpstr>
      <vt:lpstr>Country_list</vt:lpstr>
      <vt:lpstr>FGHG_Category</vt:lpstr>
      <vt:lpstr>FGHG_List</vt:lpstr>
      <vt:lpstr>FGHG_List_Long</vt:lpstr>
      <vt:lpstr>http___www.ccdsupport.com_confluence_display_help_Reporting_Form_Instructions</vt:lpstr>
      <vt:lpstr>OffDestFacCount</vt:lpstr>
      <vt:lpstr>OffDestFacList</vt:lpstr>
      <vt:lpstr>OffTransFacCount</vt:lpstr>
      <vt:lpstr>OffTransFacList</vt:lpstr>
      <vt:lpstr>ProcessCount</vt:lpstr>
      <vt:lpstr>ProcessList</vt:lpstr>
      <vt:lpstr>ProductIDCount</vt:lpstr>
      <vt:lpstr>ProductIDList</vt:lpstr>
      <vt:lpstr>Reactant_List</vt:lpstr>
      <vt:lpstr>State_List</vt:lpstr>
      <vt:lpstr>TransIDCount</vt:lpstr>
      <vt:lpstr>TransIDList</vt:lpstr>
    </vt:vector>
  </TitlesOfParts>
  <Company>SAIC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dc:creator>
  <cp:lastModifiedBy>Palmer, Mark C. [US]</cp:lastModifiedBy>
  <cp:lastPrinted>2016-02-02T14:48:52Z</cp:lastPrinted>
  <dcterms:created xsi:type="dcterms:W3CDTF">2011-01-25T21:03:22Z</dcterms:created>
  <dcterms:modified xsi:type="dcterms:W3CDTF">2023-08-09T21:00:49Z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0x0101006E01B81812948C4EA3B34B04021B6723</vt:lpwstr>
  </property>
</Properties>
</file>