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horvathe\Downloads\"/>
    </mc:Choice>
  </mc:AlternateContent>
  <xr:revisionPtr revIDLastSave="0" documentId="13_ncr:1_{125DBBC3-BFDA-4286-BA81-7F6039A8F317}" xr6:coauthVersionLast="47" xr6:coauthVersionMax="47" xr10:uidLastSave="{00000000-0000-0000-0000-000000000000}"/>
  <workbookProtection workbookPassword="CA05" lockStructure="1"/>
  <bookViews>
    <workbookView xWindow="-110" yWindow="-110" windowWidth="19420" windowHeight="10420" tabRatio="686" xr2:uid="{00000000-000D-0000-FFFF-FFFF00000000}"/>
  </bookViews>
  <sheets>
    <sheet name="1. Facility Details" sheetId="4" r:id="rId1"/>
    <sheet name="2. Equation SS-1" sheetId="5" r:id="rId2"/>
    <sheet name="3. Equation SS-5" sheetId="6" r:id="rId3"/>
    <sheet name="4. 98.453(h)" sheetId="8" r:id="rId4"/>
    <sheet name="5. Equation SS-6" sheetId="10" r:id="rId5"/>
    <sheet name="6. Subpart-total Emissions" sheetId="12" r:id="rId6"/>
  </sheets>
  <definedNames>
    <definedName name="EFunits">'3. Equation SS-5'!$BV$7:$BV$9</definedName>
    <definedName name="GasSystemID">'2. Equation SS-1'!$C$24:$C$32</definedName>
    <definedName name="ResultSelect">'2. Equation SS-1'!$AR$7:$AR$8</definedName>
    <definedName name="wbnav1">'1. Facility Details'!$A$1</definedName>
    <definedName name="wbnav2">'2. Equation SS-1'!$A$1</definedName>
    <definedName name="wbnav3">'3. Equation SS-5'!$A$1</definedName>
    <definedName name="wbnav4">'4. 98.453(h)'!$A$1</definedName>
    <definedName name="wbnav5">'5. Equation SS-6'!$A$1</definedName>
    <definedName name="wbnav6">'6. Subpart-total Emissions'!$A$1</definedName>
    <definedName name="YesNo">'1. Facility Details'!$T$10:$T$11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8" i="5" l="1"/>
  <c r="M88" i="5" s="1"/>
  <c r="F107" i="5" s="1"/>
  <c r="G31" i="10"/>
  <c r="K31" i="10"/>
  <c r="E30" i="12"/>
  <c r="G32" i="10"/>
  <c r="K32" i="10"/>
  <c r="E31" i="12" s="1"/>
  <c r="G33" i="10"/>
  <c r="K33" i="10"/>
  <c r="E32" i="12" s="1"/>
  <c r="G34" i="10"/>
  <c r="K34" i="10"/>
  <c r="E33" i="12" s="1"/>
  <c r="G35" i="10"/>
  <c r="K35" i="10" s="1"/>
  <c r="E34" i="12" s="1"/>
  <c r="G36" i="10"/>
  <c r="K36" i="10" s="1"/>
  <c r="E35" i="12" s="1"/>
  <c r="G37" i="10"/>
  <c r="K37" i="10" s="1"/>
  <c r="E36" i="12" s="1"/>
  <c r="G38" i="10"/>
  <c r="K38" i="10"/>
  <c r="E37" i="12" s="1"/>
  <c r="G39" i="10"/>
  <c r="K39" i="10" s="1"/>
  <c r="E38" i="12" s="1"/>
  <c r="C10" i="12"/>
  <c r="V31" i="10"/>
  <c r="V50" i="10" s="1"/>
  <c r="V32" i="10"/>
  <c r="V51" i="10" s="1"/>
  <c r="V33" i="10"/>
  <c r="V52" i="10" s="1"/>
  <c r="V34" i="10"/>
  <c r="V53" i="10"/>
  <c r="V35" i="10"/>
  <c r="V54" i="10" s="1"/>
  <c r="V36" i="10"/>
  <c r="V55" i="10" s="1"/>
  <c r="V37" i="10"/>
  <c r="V56" i="10" s="1"/>
  <c r="V38" i="10"/>
  <c r="V57" i="10" s="1"/>
  <c r="V39" i="10"/>
  <c r="V58" i="10" s="1"/>
  <c r="V30" i="10"/>
  <c r="V49" i="10" s="1"/>
  <c r="AS26" i="5"/>
  <c r="AS46" i="5"/>
  <c r="AS67" i="5" s="1"/>
  <c r="AS90" i="5" s="1"/>
  <c r="AS27" i="5"/>
  <c r="AS47" i="5" s="1"/>
  <c r="AS68" i="5" s="1"/>
  <c r="AS91" i="5" s="1"/>
  <c r="AS28" i="5"/>
  <c r="AS48" i="5" s="1"/>
  <c r="AS69" i="5" s="1"/>
  <c r="AS92" i="5" s="1"/>
  <c r="AS29" i="5"/>
  <c r="AS49" i="5" s="1"/>
  <c r="AS70" i="5" s="1"/>
  <c r="AS93" i="5" s="1"/>
  <c r="AS30" i="5"/>
  <c r="AS50" i="5" s="1"/>
  <c r="AS71" i="5" s="1"/>
  <c r="AS94" i="5" s="1"/>
  <c r="AS31" i="5"/>
  <c r="AS51" i="5" s="1"/>
  <c r="AS72" i="5" s="1"/>
  <c r="AS95" i="5" s="1"/>
  <c r="AS32" i="5"/>
  <c r="AS52" i="5" s="1"/>
  <c r="AS73" i="5" s="1"/>
  <c r="AS96" i="5" s="1"/>
  <c r="AS33" i="5"/>
  <c r="AS53" i="5" s="1"/>
  <c r="AS74" i="5" s="1"/>
  <c r="AS97" i="5" s="1"/>
  <c r="AS24" i="5"/>
  <c r="AS44" i="5"/>
  <c r="AS65" i="5" s="1"/>
  <c r="AS88" i="5" s="1"/>
  <c r="AS25" i="5"/>
  <c r="AS45" i="5" s="1"/>
  <c r="AS66" i="5" s="1"/>
  <c r="AS89" i="5" s="1"/>
  <c r="ES50" i="8"/>
  <c r="ER50" i="8"/>
  <c r="EQ50" i="8"/>
  <c r="EP50" i="8"/>
  <c r="EO50" i="8"/>
  <c r="EN50" i="8"/>
  <c r="EM50" i="8"/>
  <c r="EL50" i="8"/>
  <c r="EK50" i="8"/>
  <c r="EJ50" i="8"/>
  <c r="ES49" i="8"/>
  <c r="ER49" i="8"/>
  <c r="EQ49" i="8"/>
  <c r="EP49" i="8"/>
  <c r="EO49" i="8"/>
  <c r="EN49" i="8"/>
  <c r="EM49" i="8"/>
  <c r="EL49" i="8"/>
  <c r="EK49" i="8"/>
  <c r="EJ49" i="8"/>
  <c r="ES48" i="8"/>
  <c r="ER48" i="8"/>
  <c r="EQ48" i="8"/>
  <c r="EP48" i="8"/>
  <c r="EO48" i="8"/>
  <c r="EN48" i="8"/>
  <c r="EM48" i="8"/>
  <c r="EL48" i="8"/>
  <c r="EK48" i="8"/>
  <c r="EJ48" i="8"/>
  <c r="ES47" i="8"/>
  <c r="ER47" i="8"/>
  <c r="EQ47" i="8"/>
  <c r="EP47" i="8"/>
  <c r="EO47" i="8"/>
  <c r="EN47" i="8"/>
  <c r="EM47" i="8"/>
  <c r="EL47" i="8"/>
  <c r="EK47" i="8"/>
  <c r="EJ47" i="8"/>
  <c r="ES46" i="8"/>
  <c r="ER46" i="8"/>
  <c r="EQ46" i="8"/>
  <c r="EP46" i="8"/>
  <c r="EO46" i="8"/>
  <c r="EN46" i="8"/>
  <c r="EM46" i="8"/>
  <c r="EL46" i="8"/>
  <c r="EK46" i="8"/>
  <c r="EJ46" i="8"/>
  <c r="ES45" i="8"/>
  <c r="ER45" i="8"/>
  <c r="EQ45" i="8"/>
  <c r="EP45" i="8"/>
  <c r="EO45" i="8"/>
  <c r="EN45" i="8"/>
  <c r="EM45" i="8"/>
  <c r="EL45" i="8"/>
  <c r="EK45" i="8"/>
  <c r="EJ45" i="8"/>
  <c r="ES44" i="8"/>
  <c r="ER44" i="8"/>
  <c r="EQ44" i="8"/>
  <c r="EP44" i="8"/>
  <c r="EO44" i="8"/>
  <c r="EN44" i="8"/>
  <c r="EM44" i="8"/>
  <c r="EL44" i="8"/>
  <c r="EK44" i="8"/>
  <c r="EJ44" i="8"/>
  <c r="ES43" i="8"/>
  <c r="ER43" i="8"/>
  <c r="EQ43" i="8"/>
  <c r="EP43" i="8"/>
  <c r="EO43" i="8"/>
  <c r="EN43" i="8"/>
  <c r="EM43" i="8"/>
  <c r="EL43" i="8"/>
  <c r="EK43" i="8"/>
  <c r="EJ43" i="8"/>
  <c r="ES42" i="8"/>
  <c r="ER42" i="8"/>
  <c r="EQ42" i="8"/>
  <c r="EP42" i="8"/>
  <c r="EO42" i="8"/>
  <c r="EN42" i="8"/>
  <c r="EM42" i="8"/>
  <c r="EL42" i="8"/>
  <c r="EK42" i="8"/>
  <c r="EJ42" i="8"/>
  <c r="ES41" i="8"/>
  <c r="ER41" i="8"/>
  <c r="CW51" i="8" s="1"/>
  <c r="EQ41" i="8"/>
  <c r="CQ51" i="8" s="1"/>
  <c r="EP41" i="8"/>
  <c r="CG51" i="8" s="1"/>
  <c r="BY51" i="8"/>
  <c r="EO41" i="8"/>
  <c r="EN41" i="8"/>
  <c r="BB51" i="8" s="1"/>
  <c r="EM41" i="8"/>
  <c r="AZ51" i="8" s="1"/>
  <c r="EL41" i="8"/>
  <c r="AD51" i="8" s="1"/>
  <c r="EK41" i="8"/>
  <c r="R51" i="8" s="1"/>
  <c r="EJ41" i="8"/>
  <c r="K51" i="8" s="1"/>
  <c r="BN38" i="6"/>
  <c r="BN37" i="6"/>
  <c r="BN36" i="6"/>
  <c r="BN35" i="6"/>
  <c r="BN34" i="6"/>
  <c r="BN33" i="6"/>
  <c r="BN32" i="6"/>
  <c r="BN31" i="6"/>
  <c r="BN30" i="6"/>
  <c r="BN29" i="6"/>
  <c r="BN39" i="6" s="1"/>
  <c r="D54" i="6" s="1"/>
  <c r="H54" i="6" s="1"/>
  <c r="BG38" i="6"/>
  <c r="BG37" i="6"/>
  <c r="BG36" i="6"/>
  <c r="BG35" i="6"/>
  <c r="BG34" i="6"/>
  <c r="BG39" i="6" s="1"/>
  <c r="D53" i="6" s="1"/>
  <c r="H53" i="6" s="1"/>
  <c r="BG33" i="6"/>
  <c r="BG32" i="6"/>
  <c r="BG31" i="6"/>
  <c r="BG30" i="6"/>
  <c r="BG29" i="6"/>
  <c r="AZ38" i="6"/>
  <c r="AZ37" i="6"/>
  <c r="AZ36" i="6"/>
  <c r="AZ35" i="6"/>
  <c r="AZ34" i="6"/>
  <c r="AZ33" i="6"/>
  <c r="AZ32" i="6"/>
  <c r="AZ31" i="6"/>
  <c r="AZ30" i="6"/>
  <c r="AZ29" i="6"/>
  <c r="AS38" i="6"/>
  <c r="AS37" i="6"/>
  <c r="AS36" i="6"/>
  <c r="AS35" i="6"/>
  <c r="AS34" i="6"/>
  <c r="AS39" i="6" s="1"/>
  <c r="D51" i="6" s="1"/>
  <c r="H51" i="6" s="1"/>
  <c r="AS33" i="6"/>
  <c r="AS32" i="6"/>
  <c r="AS31" i="6"/>
  <c r="AS30" i="6"/>
  <c r="AS29" i="6"/>
  <c r="AL38" i="6"/>
  <c r="AL37" i="6"/>
  <c r="AL36" i="6"/>
  <c r="AL35" i="6"/>
  <c r="AL34" i="6"/>
  <c r="AL33" i="6"/>
  <c r="AL32" i="6"/>
  <c r="AL31" i="6"/>
  <c r="AL30" i="6"/>
  <c r="AL29" i="6"/>
  <c r="AE38" i="6"/>
  <c r="AE37" i="6"/>
  <c r="AE36" i="6"/>
  <c r="AE35" i="6"/>
  <c r="AE34" i="6"/>
  <c r="AE33" i="6"/>
  <c r="AE32" i="6"/>
  <c r="AE31" i="6"/>
  <c r="AE30" i="6"/>
  <c r="AE39" i="6" s="1"/>
  <c r="D49" i="6" s="1"/>
  <c r="H49" i="6" s="1"/>
  <c r="AE29" i="6"/>
  <c r="X38" i="6"/>
  <c r="X37" i="6"/>
  <c r="X36" i="6"/>
  <c r="X35" i="6"/>
  <c r="X34" i="6"/>
  <c r="X33" i="6"/>
  <c r="X32" i="6"/>
  <c r="X31" i="6"/>
  <c r="X39" i="6" s="1"/>
  <c r="D48" i="6" s="1"/>
  <c r="H48" i="6" s="1"/>
  <c r="X30" i="6"/>
  <c r="X29" i="6"/>
  <c r="Q38" i="6"/>
  <c r="Q37" i="6"/>
  <c r="Q36" i="6"/>
  <c r="Q35" i="6"/>
  <c r="Q34" i="6"/>
  <c r="Q33" i="6"/>
  <c r="Q32" i="6"/>
  <c r="Q31" i="6"/>
  <c r="CG31" i="6" s="1"/>
  <c r="Q30" i="6"/>
  <c r="Q29" i="6"/>
  <c r="Q39" i="6" s="1"/>
  <c r="D47" i="6" s="1"/>
  <c r="H47" i="6" s="1"/>
  <c r="J38" i="6"/>
  <c r="CG38" i="6" s="1"/>
  <c r="J37" i="6"/>
  <c r="CG37" i="6" s="1"/>
  <c r="J36" i="6"/>
  <c r="CG36" i="6" s="1"/>
  <c r="J35" i="6"/>
  <c r="CG35" i="6"/>
  <c r="CC35" i="6" s="1"/>
  <c r="J34" i="6"/>
  <c r="J33" i="6"/>
  <c r="J32" i="6"/>
  <c r="J31" i="6"/>
  <c r="J30" i="6"/>
  <c r="J29" i="6"/>
  <c r="CR38" i="6"/>
  <c r="CB55" i="6" s="1"/>
  <c r="CQ38" i="6"/>
  <c r="CB54" i="6" s="1"/>
  <c r="CP38" i="6"/>
  <c r="CB53" i="6" s="1"/>
  <c r="CO38" i="6"/>
  <c r="CB52" i="6" s="1"/>
  <c r="CN38" i="6"/>
  <c r="CB51" i="6" s="1"/>
  <c r="CM38" i="6"/>
  <c r="CB50" i="6" s="1"/>
  <c r="CL38" i="6"/>
  <c r="CB49" i="6" s="1"/>
  <c r="CK38" i="6"/>
  <c r="CB48" i="6" s="1"/>
  <c r="CJ38" i="6"/>
  <c r="CB47" i="6" s="1"/>
  <c r="CI38" i="6"/>
  <c r="CB46" i="6" s="1"/>
  <c r="CR37" i="6"/>
  <c r="CQ37" i="6"/>
  <c r="CP37" i="6"/>
  <c r="CO37" i="6"/>
  <c r="CN37" i="6"/>
  <c r="CM37" i="6"/>
  <c r="CL37" i="6"/>
  <c r="CK37" i="6"/>
  <c r="CJ37" i="6"/>
  <c r="CI37" i="6"/>
  <c r="CR36" i="6"/>
  <c r="CQ36" i="6"/>
  <c r="CP36" i="6"/>
  <c r="CO36" i="6"/>
  <c r="CN36" i="6"/>
  <c r="CM36" i="6"/>
  <c r="CL36" i="6"/>
  <c r="CK36" i="6"/>
  <c r="CJ36" i="6"/>
  <c r="CI36" i="6"/>
  <c r="CR35" i="6"/>
  <c r="CQ35" i="6"/>
  <c r="CP35" i="6"/>
  <c r="CO35" i="6"/>
  <c r="CN35" i="6"/>
  <c r="CM35" i="6"/>
  <c r="CL35" i="6"/>
  <c r="CK35" i="6"/>
  <c r="CJ35" i="6"/>
  <c r="CI35" i="6"/>
  <c r="CR34" i="6"/>
  <c r="CQ34" i="6"/>
  <c r="CP34" i="6"/>
  <c r="CO34" i="6"/>
  <c r="CN34" i="6"/>
  <c r="CM34" i="6"/>
  <c r="CL34" i="6"/>
  <c r="CK34" i="6"/>
  <c r="CJ34" i="6"/>
  <c r="CI34" i="6"/>
  <c r="CR33" i="6"/>
  <c r="CQ33" i="6"/>
  <c r="CP33" i="6"/>
  <c r="CO33" i="6"/>
  <c r="CN33" i="6"/>
  <c r="CM33" i="6"/>
  <c r="CL33" i="6"/>
  <c r="CK33" i="6"/>
  <c r="CJ33" i="6"/>
  <c r="CI33" i="6"/>
  <c r="CR32" i="6"/>
  <c r="CQ32" i="6"/>
  <c r="CP32" i="6"/>
  <c r="CO32" i="6"/>
  <c r="CN32" i="6"/>
  <c r="CM32" i="6"/>
  <c r="CL32" i="6"/>
  <c r="CK32" i="6"/>
  <c r="CJ32" i="6"/>
  <c r="CI32" i="6"/>
  <c r="CR31" i="6"/>
  <c r="CQ31" i="6"/>
  <c r="CP31" i="6"/>
  <c r="CO31" i="6"/>
  <c r="CN31" i="6"/>
  <c r="CM31" i="6"/>
  <c r="CL31" i="6"/>
  <c r="CK31" i="6"/>
  <c r="CJ31" i="6"/>
  <c r="CI31" i="6"/>
  <c r="CR30" i="6"/>
  <c r="CQ30" i="6"/>
  <c r="CP30" i="6"/>
  <c r="CO30" i="6"/>
  <c r="CN30" i="6"/>
  <c r="CM30" i="6"/>
  <c r="CL30" i="6"/>
  <c r="CK30" i="6"/>
  <c r="CJ30" i="6"/>
  <c r="CI30" i="6"/>
  <c r="CR29" i="6"/>
  <c r="BH74" i="6" s="1"/>
  <c r="CQ29" i="6"/>
  <c r="BE74" i="6" s="1"/>
  <c r="CP29" i="6"/>
  <c r="AW74" i="6" s="1"/>
  <c r="CO29" i="6"/>
  <c r="AR74" i="6" s="1"/>
  <c r="CN29" i="6"/>
  <c r="AN39" i="6" s="1"/>
  <c r="AJ74" i="6"/>
  <c r="AI74" i="6"/>
  <c r="CM29" i="6"/>
  <c r="AE74" i="6" s="1"/>
  <c r="AK39" i="6"/>
  <c r="CL29" i="6"/>
  <c r="CK29" i="6"/>
  <c r="W39" i="6" s="1"/>
  <c r="CJ29" i="6"/>
  <c r="L74" i="6" s="1"/>
  <c r="CI29" i="6"/>
  <c r="H74" i="6" s="1"/>
  <c r="CI64" i="6"/>
  <c r="CJ64" i="6"/>
  <c r="CK64" i="6"/>
  <c r="CL64" i="6"/>
  <c r="CM64" i="6"/>
  <c r="CN64" i="6"/>
  <c r="CO64" i="6"/>
  <c r="CP64" i="6"/>
  <c r="CQ64" i="6"/>
  <c r="CR64" i="6"/>
  <c r="CI65" i="6"/>
  <c r="CJ65" i="6"/>
  <c r="CK65" i="6"/>
  <c r="CL65" i="6"/>
  <c r="CM65" i="6"/>
  <c r="CN65" i="6"/>
  <c r="CO65" i="6"/>
  <c r="CP65" i="6"/>
  <c r="CQ65" i="6"/>
  <c r="CR65" i="6"/>
  <c r="CI66" i="6"/>
  <c r="CJ66" i="6"/>
  <c r="CK66" i="6"/>
  <c r="CL66" i="6"/>
  <c r="CM66" i="6"/>
  <c r="CN66" i="6"/>
  <c r="CO66" i="6"/>
  <c r="CP66" i="6"/>
  <c r="CQ66" i="6"/>
  <c r="CR66" i="6"/>
  <c r="CI67" i="6"/>
  <c r="CJ67" i="6"/>
  <c r="CK67" i="6"/>
  <c r="CL67" i="6"/>
  <c r="CM67" i="6"/>
  <c r="CN67" i="6"/>
  <c r="CO67" i="6"/>
  <c r="CP67" i="6"/>
  <c r="CQ67" i="6"/>
  <c r="CR67" i="6"/>
  <c r="CI68" i="6"/>
  <c r="CJ68" i="6"/>
  <c r="CK68" i="6"/>
  <c r="CL68" i="6"/>
  <c r="CM68" i="6"/>
  <c r="CN68" i="6"/>
  <c r="CO68" i="6"/>
  <c r="CP68" i="6"/>
  <c r="CQ68" i="6"/>
  <c r="CR68" i="6"/>
  <c r="CI69" i="6"/>
  <c r="CJ69" i="6"/>
  <c r="CK69" i="6"/>
  <c r="CL69" i="6"/>
  <c r="CM69" i="6"/>
  <c r="CN69" i="6"/>
  <c r="CO69" i="6"/>
  <c r="CP69" i="6"/>
  <c r="CQ69" i="6"/>
  <c r="CR69" i="6"/>
  <c r="CI70" i="6"/>
  <c r="CJ70" i="6"/>
  <c r="CK70" i="6"/>
  <c r="CL70" i="6"/>
  <c r="CM70" i="6"/>
  <c r="CN70" i="6"/>
  <c r="CO70" i="6"/>
  <c r="CP70" i="6"/>
  <c r="CQ70" i="6"/>
  <c r="CR70" i="6"/>
  <c r="CI71" i="6"/>
  <c r="CJ71" i="6"/>
  <c r="CK71" i="6"/>
  <c r="CL71" i="6"/>
  <c r="CM71" i="6"/>
  <c r="CN71" i="6"/>
  <c r="CO71" i="6"/>
  <c r="CP71" i="6"/>
  <c r="CQ71" i="6"/>
  <c r="CR71" i="6"/>
  <c r="CI72" i="6"/>
  <c r="CJ72" i="6"/>
  <c r="CK72" i="6"/>
  <c r="CL72" i="6"/>
  <c r="CM72" i="6"/>
  <c r="CN72" i="6"/>
  <c r="CO72" i="6"/>
  <c r="CP72" i="6"/>
  <c r="CQ72" i="6"/>
  <c r="CR72" i="6"/>
  <c r="CI73" i="6"/>
  <c r="CJ73" i="6"/>
  <c r="CK73" i="6"/>
  <c r="CL73" i="6"/>
  <c r="CM73" i="6"/>
  <c r="CN73" i="6"/>
  <c r="CO73" i="6"/>
  <c r="CP73" i="6"/>
  <c r="CQ73" i="6"/>
  <c r="CR73" i="6"/>
  <c r="C42" i="8"/>
  <c r="D42" i="8"/>
  <c r="C43" i="8"/>
  <c r="D43" i="8"/>
  <c r="EH43" i="8"/>
  <c r="EE43" i="8" s="1"/>
  <c r="C44" i="8"/>
  <c r="EH44" i="8"/>
  <c r="EC44" i="8" s="1"/>
  <c r="D44" i="8"/>
  <c r="C45" i="8"/>
  <c r="D45" i="8"/>
  <c r="EH45" i="8" s="1"/>
  <c r="C46" i="8"/>
  <c r="EH46" i="8"/>
  <c r="ED46" i="8" s="1"/>
  <c r="D46" i="8"/>
  <c r="C47" i="8"/>
  <c r="D47" i="8"/>
  <c r="EH47" i="8"/>
  <c r="C48" i="8"/>
  <c r="EH48" i="8" s="1"/>
  <c r="D48" i="8"/>
  <c r="C49" i="8"/>
  <c r="EH49" i="8"/>
  <c r="D49" i="8"/>
  <c r="C50" i="8"/>
  <c r="D50" i="8"/>
  <c r="EH50" i="8" s="1"/>
  <c r="D41" i="8"/>
  <c r="C41" i="8"/>
  <c r="EO34" i="8"/>
  <c r="EN34" i="8"/>
  <c r="EM34" i="8"/>
  <c r="EL34" i="8"/>
  <c r="EK34" i="8"/>
  <c r="EJ34" i="8"/>
  <c r="ES33" i="8"/>
  <c r="ER33" i="8"/>
  <c r="EQ33" i="8"/>
  <c r="EP33" i="8"/>
  <c r="EO33" i="8"/>
  <c r="EN33" i="8"/>
  <c r="EM33" i="8"/>
  <c r="EL33" i="8"/>
  <c r="EK33" i="8"/>
  <c r="EJ33" i="8"/>
  <c r="ES32" i="8"/>
  <c r="ER32" i="8"/>
  <c r="EQ32" i="8"/>
  <c r="EP32" i="8"/>
  <c r="EO32" i="8"/>
  <c r="EN32" i="8"/>
  <c r="EM32" i="8"/>
  <c r="EL32" i="8"/>
  <c r="EK32" i="8"/>
  <c r="EJ32" i="8"/>
  <c r="ES31" i="8"/>
  <c r="ER31" i="8"/>
  <c r="EQ31" i="8"/>
  <c r="EP31" i="8"/>
  <c r="EO31" i="8"/>
  <c r="EN31" i="8"/>
  <c r="EM31" i="8"/>
  <c r="EL31" i="8"/>
  <c r="EK31" i="8"/>
  <c r="EJ31" i="8"/>
  <c r="ES30" i="8"/>
  <c r="ER30" i="8"/>
  <c r="EQ30" i="8"/>
  <c r="EP30" i="8"/>
  <c r="EO30" i="8"/>
  <c r="EN30" i="8"/>
  <c r="EM30" i="8"/>
  <c r="EL30" i="8"/>
  <c r="EK30" i="8"/>
  <c r="EJ30" i="8"/>
  <c r="ES29" i="8"/>
  <c r="ER29" i="8"/>
  <c r="EQ29" i="8"/>
  <c r="EP29" i="8"/>
  <c r="EO29" i="8"/>
  <c r="EN29" i="8"/>
  <c r="EM29" i="8"/>
  <c r="EL29" i="8"/>
  <c r="EK29" i="8"/>
  <c r="EJ29" i="8"/>
  <c r="ES28" i="8"/>
  <c r="ER28" i="8"/>
  <c r="EQ28" i="8"/>
  <c r="EP28" i="8"/>
  <c r="EO28" i="8"/>
  <c r="EN28" i="8"/>
  <c r="EM28" i="8"/>
  <c r="EL28" i="8"/>
  <c r="EK28" i="8"/>
  <c r="EJ28" i="8"/>
  <c r="ES27" i="8"/>
  <c r="ER27" i="8"/>
  <c r="EQ27" i="8"/>
  <c r="EP27" i="8"/>
  <c r="EO27" i="8"/>
  <c r="EN27" i="8"/>
  <c r="EM27" i="8"/>
  <c r="EL27" i="8"/>
  <c r="EK27" i="8"/>
  <c r="EJ27" i="8"/>
  <c r="ES26" i="8"/>
  <c r="ER26" i="8"/>
  <c r="EQ26" i="8"/>
  <c r="EP26" i="8"/>
  <c r="EO26" i="8"/>
  <c r="EN26" i="8"/>
  <c r="EM26" i="8"/>
  <c r="EL26" i="8"/>
  <c r="EK26" i="8"/>
  <c r="EJ26" i="8"/>
  <c r="ES25" i="8"/>
  <c r="AY35" i="8" s="1"/>
  <c r="ER25" i="8"/>
  <c r="AT35" i="8" s="1"/>
  <c r="EQ25" i="8"/>
  <c r="AQ35" i="8" s="1"/>
  <c r="EP25" i="8"/>
  <c r="AI35" i="8"/>
  <c r="EO25" i="8"/>
  <c r="AD35" i="8"/>
  <c r="EN25" i="8"/>
  <c r="Y35" i="8" s="1"/>
  <c r="EM25" i="8"/>
  <c r="W35" i="8" s="1"/>
  <c r="EL25" i="8"/>
  <c r="P35" i="8" s="1"/>
  <c r="EK25" i="8"/>
  <c r="L35" i="8" s="1"/>
  <c r="K35" i="8"/>
  <c r="EJ25" i="8"/>
  <c r="I35" i="8" s="1"/>
  <c r="C66" i="6"/>
  <c r="CG66" i="6"/>
  <c r="CB66" i="6"/>
  <c r="C65" i="6"/>
  <c r="CG65" i="6" s="1"/>
  <c r="C64" i="6"/>
  <c r="CG64" i="6" s="1"/>
  <c r="C73" i="6"/>
  <c r="CG73" i="6" s="1"/>
  <c r="C72" i="6"/>
  <c r="CG72" i="6"/>
  <c r="CB72" i="6" s="1"/>
  <c r="C71" i="6"/>
  <c r="CG71" i="6"/>
  <c r="BX71" i="6" s="1"/>
  <c r="C70" i="6"/>
  <c r="CG70" i="6" s="1"/>
  <c r="C69" i="6"/>
  <c r="CG69" i="6"/>
  <c r="C68" i="6"/>
  <c r="CG68" i="6" s="1"/>
  <c r="C67" i="6"/>
  <c r="CG67" i="6" s="1"/>
  <c r="ES34" i="8"/>
  <c r="ER34" i="8"/>
  <c r="EQ34" i="8"/>
  <c r="EP34" i="8"/>
  <c r="BU38" i="6"/>
  <c r="BU37" i="6"/>
  <c r="BU36" i="6"/>
  <c r="BU35" i="6"/>
  <c r="BU34" i="6"/>
  <c r="BU33" i="6"/>
  <c r="BU32" i="6"/>
  <c r="BU31" i="6"/>
  <c r="BU30" i="6"/>
  <c r="BU29" i="6"/>
  <c r="BU39" i="6" s="1"/>
  <c r="D55" i="6" s="1"/>
  <c r="H55" i="6" s="1"/>
  <c r="G30" i="10"/>
  <c r="K30" i="10" s="1"/>
  <c r="E29" i="12" s="1"/>
  <c r="C9" i="10"/>
  <c r="I89" i="5"/>
  <c r="M89" i="5"/>
  <c r="F108" i="5" s="1"/>
  <c r="I90" i="5"/>
  <c r="M90" i="5" s="1"/>
  <c r="F109" i="5" s="1"/>
  <c r="I91" i="5"/>
  <c r="M91" i="5"/>
  <c r="F110" i="5" s="1"/>
  <c r="I92" i="5"/>
  <c r="M92" i="5" s="1"/>
  <c r="F111" i="5" s="1"/>
  <c r="I93" i="5"/>
  <c r="M93" i="5"/>
  <c r="F112" i="5" s="1"/>
  <c r="I94" i="5"/>
  <c r="M94" i="5" s="1"/>
  <c r="F113" i="5" s="1"/>
  <c r="I95" i="5"/>
  <c r="M95" i="5"/>
  <c r="F114" i="5" s="1"/>
  <c r="I96" i="5"/>
  <c r="M96" i="5" s="1"/>
  <c r="F115" i="5" s="1"/>
  <c r="I97" i="5"/>
  <c r="M97" i="5" s="1"/>
  <c r="F116" i="5" s="1"/>
  <c r="G66" i="5"/>
  <c r="K66" i="5" s="1"/>
  <c r="E108" i="5" s="1"/>
  <c r="G67" i="5"/>
  <c r="K67" i="5"/>
  <c r="E109" i="5" s="1"/>
  <c r="G68" i="5"/>
  <c r="K68" i="5" s="1"/>
  <c r="E110" i="5" s="1"/>
  <c r="G69" i="5"/>
  <c r="K69" i="5"/>
  <c r="E111" i="5" s="1"/>
  <c r="G70" i="5"/>
  <c r="K70" i="5" s="1"/>
  <c r="E112" i="5" s="1"/>
  <c r="G71" i="5"/>
  <c r="K71" i="5"/>
  <c r="E113" i="5" s="1"/>
  <c r="G72" i="5"/>
  <c r="K72" i="5" s="1"/>
  <c r="E114" i="5" s="1"/>
  <c r="G73" i="5"/>
  <c r="K73" i="5"/>
  <c r="E115" i="5" s="1"/>
  <c r="G74" i="5"/>
  <c r="K74" i="5" s="1"/>
  <c r="E116" i="5" s="1"/>
  <c r="G65" i="5"/>
  <c r="K65" i="5" s="1"/>
  <c r="E107" i="5" s="1"/>
  <c r="F45" i="5"/>
  <c r="J45" i="5" s="1"/>
  <c r="D108" i="5" s="1"/>
  <c r="G108" i="5" s="1"/>
  <c r="D30" i="12" s="1"/>
  <c r="F30" i="12" s="1"/>
  <c r="F46" i="5"/>
  <c r="J46" i="5"/>
  <c r="D109" i="5" s="1"/>
  <c r="G109" i="5" s="1"/>
  <c r="D31" i="12" s="1"/>
  <c r="F31" i="12" s="1"/>
  <c r="F47" i="5"/>
  <c r="J47" i="5"/>
  <c r="D110" i="5" s="1"/>
  <c r="G110" i="5" s="1"/>
  <c r="D32" i="12" s="1"/>
  <c r="F48" i="5"/>
  <c r="J48" i="5" s="1"/>
  <c r="D111" i="5" s="1"/>
  <c r="F49" i="5"/>
  <c r="J49" i="5"/>
  <c r="D112" i="5" s="1"/>
  <c r="F50" i="5"/>
  <c r="J50" i="5"/>
  <c r="D113" i="5" s="1"/>
  <c r="F51" i="5"/>
  <c r="J51" i="5" s="1"/>
  <c r="D114" i="5" s="1"/>
  <c r="F52" i="5"/>
  <c r="J52" i="5" s="1"/>
  <c r="D115" i="5" s="1"/>
  <c r="F53" i="5"/>
  <c r="J53" i="5" s="1"/>
  <c r="D116" i="5" s="1"/>
  <c r="F44" i="5"/>
  <c r="J44" i="5" s="1"/>
  <c r="D107" i="5" s="1"/>
  <c r="EH26" i="8"/>
  <c r="ED26" i="8" s="1"/>
  <c r="EH27" i="8"/>
  <c r="EE27" i="8"/>
  <c r="EH28" i="8"/>
  <c r="EF28" i="8" s="1"/>
  <c r="EE28" i="8"/>
  <c r="EH29" i="8"/>
  <c r="EC29" i="8"/>
  <c r="EH30" i="8"/>
  <c r="EH31" i="8"/>
  <c r="DX31" i="8" s="1"/>
  <c r="EE31" i="8"/>
  <c r="EH32" i="8"/>
  <c r="EC32" i="8" s="1"/>
  <c r="EB32" i="8"/>
  <c r="EH33" i="8"/>
  <c r="EE33" i="8" s="1"/>
  <c r="EH34" i="8"/>
  <c r="DX34" i="8" s="1"/>
  <c r="EH25" i="8"/>
  <c r="EE25" i="8" s="1"/>
  <c r="C8" i="8"/>
  <c r="C9" i="6"/>
  <c r="C9" i="5"/>
  <c r="DX28" i="8"/>
  <c r="EC28" i="8"/>
  <c r="DY31" i="8"/>
  <c r="DY32" i="8"/>
  <c r="EF44" i="8"/>
  <c r="EA49" i="8"/>
  <c r="DY49" i="8"/>
  <c r="ED49" i="8"/>
  <c r="EB49" i="8"/>
  <c r="DZ44" i="8"/>
  <c r="EB44" i="8"/>
  <c r="DZ34" i="8"/>
  <c r="ED28" i="8"/>
  <c r="DX44" i="8"/>
  <c r="DY44" i="8"/>
  <c r="AP74" i="6"/>
  <c r="AN74" i="6"/>
  <c r="AS35" i="8"/>
  <c r="DB51" i="8"/>
  <c r="CZ51" i="8"/>
  <c r="CJ51" i="8"/>
  <c r="CH51" i="8"/>
  <c r="CD51" i="8"/>
  <c r="CB51" i="8"/>
  <c r="BZ51" i="8"/>
  <c r="BV51" i="8"/>
  <c r="BR51" i="8"/>
  <c r="BP51" i="8"/>
  <c r="AS74" i="6"/>
  <c r="AQ74" i="6"/>
  <c r="AV35" i="8"/>
  <c r="DC51" i="8"/>
  <c r="DA51" i="8"/>
  <c r="CI51" i="8"/>
  <c r="CA51" i="8"/>
  <c r="BO51" i="8"/>
  <c r="N51" i="8"/>
  <c r="J51" i="8"/>
  <c r="O51" i="8"/>
  <c r="DY27" i="8"/>
  <c r="ED30" i="8"/>
  <c r="DZ32" i="8"/>
  <c r="EA32" i="8"/>
  <c r="DW32" i="8"/>
  <c r="DW30" i="8"/>
  <c r="EF32" i="8"/>
  <c r="DX32" i="8"/>
  <c r="DZ28" i="8"/>
  <c r="EA28" i="8"/>
  <c r="DW28" i="8"/>
  <c r="EB28" i="8"/>
  <c r="Q74" i="6"/>
  <c r="V35" i="8"/>
  <c r="DI51" i="8"/>
  <c r="BK51" i="8"/>
  <c r="BI51" i="8"/>
  <c r="BG51" i="8"/>
  <c r="BE51" i="8"/>
  <c r="BC51" i="8"/>
  <c r="BA51" i="8"/>
  <c r="AG51" i="8"/>
  <c r="AA51" i="8"/>
  <c r="Q51" i="8"/>
  <c r="BL51" i="8"/>
  <c r="BJ51" i="8"/>
  <c r="BH51" i="8"/>
  <c r="BF51" i="8"/>
  <c r="BD51" i="8"/>
  <c r="AN51" i="8"/>
  <c r="V51" i="8"/>
  <c r="AY39" i="6"/>
  <c r="AW39" i="6"/>
  <c r="AU39" i="6"/>
  <c r="Z39" i="6"/>
  <c r="AU35" i="8"/>
  <c r="AX39" i="6"/>
  <c r="AV39" i="6"/>
  <c r="AT39" i="6"/>
  <c r="AC39" i="6"/>
  <c r="T39" i="6"/>
  <c r="R39" i="6"/>
  <c r="BW72" i="6"/>
  <c r="BX72" i="6"/>
  <c r="BV66" i="6"/>
  <c r="BZ66" i="6"/>
  <c r="BW69" i="6"/>
  <c r="CA69" i="6"/>
  <c r="BX69" i="6"/>
  <c r="CD69" i="6"/>
  <c r="BV69" i="6"/>
  <c r="CC69" i="6"/>
  <c r="I51" i="8"/>
  <c r="H51" i="8"/>
  <c r="P51" i="8"/>
  <c r="CB69" i="6"/>
  <c r="BY69" i="6"/>
  <c r="BZ69" i="6"/>
  <c r="CE69" i="6"/>
  <c r="CD72" i="6"/>
  <c r="BV72" i="6"/>
  <c r="T35" i="8"/>
  <c r="AW35" i="8"/>
  <c r="CA35" i="6"/>
  <c r="EC47" i="8"/>
  <c r="EF47" i="8"/>
  <c r="EA47" i="8"/>
  <c r="ED47" i="8"/>
  <c r="DW47" i="8"/>
  <c r="EB47" i="8"/>
  <c r="CA66" i="6"/>
  <c r="BY66" i="6"/>
  <c r="CD66" i="6"/>
  <c r="CC66" i="6"/>
  <c r="BX66" i="6"/>
  <c r="BW66" i="6"/>
  <c r="DZ47" i="8"/>
  <c r="DZ43" i="8"/>
  <c r="AT51" i="8"/>
  <c r="DW29" i="8"/>
  <c r="EF29" i="8"/>
  <c r="ED29" i="8"/>
  <c r="DY29" i="8"/>
  <c r="EB29" i="8"/>
  <c r="EE29" i="8"/>
  <c r="EA29" i="8"/>
  <c r="DZ29" i="8"/>
  <c r="DX29" i="8"/>
  <c r="CE66" i="6"/>
  <c r="DZ31" i="8"/>
  <c r="EA31" i="8"/>
  <c r="EF31" i="8"/>
  <c r="ED31" i="8"/>
  <c r="EC31" i="8"/>
  <c r="EB31" i="8"/>
  <c r="DW31" i="8"/>
  <c r="V74" i="6"/>
  <c r="AA74" i="6"/>
  <c r="Z74" i="6"/>
  <c r="AD39" i="6"/>
  <c r="AA39" i="6"/>
  <c r="Y74" i="6"/>
  <c r="AB39" i="6"/>
  <c r="Y39" i="6"/>
  <c r="U51" i="8"/>
  <c r="DM51" i="8"/>
  <c r="EC27" i="8"/>
  <c r="EA44" i="8"/>
  <c r="DY33" i="8"/>
  <c r="EE49" i="8"/>
  <c r="DW49" i="8"/>
  <c r="DZ49" i="8"/>
  <c r="EC49" i="8"/>
  <c r="EF49" i="8"/>
  <c r="DX49" i="8"/>
  <c r="AZ39" i="6"/>
  <c r="D52" i="6" s="1"/>
  <c r="H52" i="6" s="1"/>
  <c r="AB51" i="8"/>
  <c r="DO51" i="8"/>
  <c r="EE44" i="8"/>
  <c r="ED44" i="8"/>
  <c r="DW44" i="8"/>
  <c r="DW27" i="8"/>
  <c r="DX27" i="8"/>
  <c r="EF27" i="8"/>
  <c r="DZ27" i="8"/>
  <c r="ED27" i="8"/>
  <c r="DS51" i="8"/>
  <c r="DQ51" i="8"/>
  <c r="DR51" i="8"/>
  <c r="DL51" i="8"/>
  <c r="DK51" i="8"/>
  <c r="DJ51" i="8"/>
  <c r="DN51" i="8"/>
  <c r="EE46" i="8"/>
  <c r="EB34" i="8"/>
  <c r="EB26" i="8"/>
  <c r="W74" i="6"/>
  <c r="X74" i="6"/>
  <c r="BU51" i="8"/>
  <c r="BS51" i="8"/>
  <c r="BX51" i="8"/>
  <c r="BQ51" i="8"/>
  <c r="BM51" i="8"/>
  <c r="BT51" i="8"/>
  <c r="BN51" i="8"/>
  <c r="BW51" i="8"/>
  <c r="BC39" i="6"/>
  <c r="BE39" i="6"/>
  <c r="EH42" i="8"/>
  <c r="DX42" i="8" s="1"/>
  <c r="AZ74" i="6"/>
  <c r="BA74" i="6"/>
  <c r="BB74" i="6"/>
  <c r="EA27" i="8"/>
  <c r="CG32" i="6"/>
  <c r="CD35" i="6"/>
  <c r="EC46" i="8"/>
  <c r="EF30" i="8"/>
  <c r="DY30" i="8"/>
  <c r="DZ30" i="8"/>
  <c r="EB30" i="8"/>
  <c r="EC30" i="8"/>
  <c r="EE30" i="8"/>
  <c r="EA30" i="8"/>
  <c r="DX30" i="8"/>
  <c r="AF39" i="6"/>
  <c r="DY34" i="8"/>
  <c r="EA34" i="8"/>
  <c r="EC34" i="8"/>
  <c r="DW34" i="8"/>
  <c r="EE34" i="8"/>
  <c r="EF34" i="8"/>
  <c r="ED34" i="8"/>
  <c r="EE47" i="8"/>
  <c r="DX47" i="8"/>
  <c r="DY47" i="8"/>
  <c r="DY46" i="8"/>
  <c r="EB27" i="8"/>
  <c r="BW35" i="6"/>
  <c r="BY71" i="6"/>
  <c r="E35" i="8"/>
  <c r="H35" i="8"/>
  <c r="AL39" i="6"/>
  <c r="D50" i="6" s="1"/>
  <c r="H50" i="6" s="1"/>
  <c r="O35" i="8"/>
  <c r="DT51" i="8"/>
  <c r="BL39" i="6"/>
  <c r="DP51" i="8"/>
  <c r="AJ35" i="8"/>
  <c r="AK35" i="8"/>
  <c r="CG33" i="6"/>
  <c r="CC33" i="6" s="1"/>
  <c r="P74" i="6"/>
  <c r="BX32" i="6"/>
  <c r="CB32" i="6"/>
  <c r="BY32" i="6"/>
  <c r="BV32" i="6"/>
  <c r="CE32" i="6"/>
  <c r="BZ32" i="6"/>
  <c r="BW32" i="6"/>
  <c r="CA32" i="6"/>
  <c r="CD32" i="6"/>
  <c r="CC32" i="6"/>
  <c r="AH39" i="6"/>
  <c r="AS51" i="8"/>
  <c r="AO51" i="8"/>
  <c r="AV51" i="8"/>
  <c r="AQ51" i="8"/>
  <c r="AU51" i="8"/>
  <c r="AR51" i="8"/>
  <c r="AW51" i="8"/>
  <c r="AF74" i="6"/>
  <c r="AP51" i="8"/>
  <c r="AX51" i="8"/>
  <c r="AY51" i="8"/>
  <c r="AI51" i="8"/>
  <c r="AM35" i="8"/>
  <c r="AK51" i="8"/>
  <c r="AM51" i="8"/>
  <c r="CN51" i="8"/>
  <c r="AH35" i="8"/>
  <c r="AL35" i="8"/>
  <c r="G39" i="6"/>
  <c r="AF51" i="8"/>
  <c r="AF35" i="8"/>
  <c r="AP39" i="6"/>
  <c r="AH51" i="8"/>
  <c r="E74" i="6"/>
  <c r="AJ51" i="8"/>
  <c r="AC51" i="8"/>
  <c r="AM74" i="6"/>
  <c r="AG35" i="8"/>
  <c r="N35" i="8"/>
  <c r="AE35" i="8"/>
  <c r="AL51" i="8"/>
  <c r="AE51" i="8"/>
  <c r="EE26" i="8" l="1"/>
  <c r="DX26" i="8"/>
  <c r="DY26" i="8"/>
  <c r="EA26" i="8"/>
  <c r="DW26" i="8"/>
  <c r="DZ26" i="8"/>
  <c r="EF26" i="8"/>
  <c r="EC26" i="8"/>
  <c r="EH41" i="8"/>
  <c r="EB41" i="8" s="1"/>
  <c r="K39" i="6"/>
  <c r="O74" i="6"/>
  <c r="N39" i="6"/>
  <c r="O39" i="6"/>
  <c r="K74" i="6"/>
  <c r="P39" i="6"/>
  <c r="J74" i="6"/>
  <c r="R35" i="8"/>
  <c r="S35" i="8"/>
  <c r="V39" i="6"/>
  <c r="Q35" i="8"/>
  <c r="R74" i="6"/>
  <c r="T74" i="6"/>
  <c r="U35" i="8"/>
  <c r="Z35" i="8"/>
  <c r="AA35" i="8"/>
  <c r="AC35" i="8"/>
  <c r="AB35" i="8"/>
  <c r="AO74" i="6"/>
  <c r="CK51" i="8"/>
  <c r="CT51" i="8"/>
  <c r="CV51" i="8"/>
  <c r="CM51" i="8"/>
  <c r="CS51" i="8"/>
  <c r="CP51" i="8"/>
  <c r="CO51" i="8"/>
  <c r="CL51" i="8"/>
  <c r="CU51" i="8"/>
  <c r="CR51" i="8"/>
  <c r="CY51" i="8"/>
  <c r="CX51" i="8"/>
  <c r="DE51" i="8"/>
  <c r="DD51" i="8"/>
  <c r="DG51" i="8"/>
  <c r="DF51" i="8"/>
  <c r="DH51" i="8"/>
  <c r="BK74" i="6"/>
  <c r="BR39" i="6"/>
  <c r="E39" i="6"/>
  <c r="EA42" i="8"/>
  <c r="DY42" i="8"/>
  <c r="DZ42" i="8"/>
  <c r="EC42" i="8"/>
  <c r="EB42" i="8"/>
  <c r="EE42" i="8"/>
  <c r="DW42" i="8"/>
  <c r="EF42" i="8"/>
  <c r="ED42" i="8"/>
  <c r="DX25" i="8"/>
  <c r="DY25" i="8"/>
  <c r="DW25" i="8"/>
  <c r="EF25" i="8"/>
  <c r="EA25" i="8"/>
  <c r="DZ25" i="8"/>
  <c r="EC25" i="8"/>
  <c r="ED25" i="8"/>
  <c r="EB25" i="8"/>
  <c r="CG29" i="6"/>
  <c r="BW29" i="6" s="1"/>
  <c r="BO39" i="6"/>
  <c r="BJ74" i="6"/>
  <c r="F51" i="8"/>
  <c r="L51" i="8"/>
  <c r="G51" i="8"/>
  <c r="F35" i="8"/>
  <c r="M51" i="8"/>
  <c r="BT39" i="6"/>
  <c r="BQ39" i="6"/>
  <c r="BP39" i="6"/>
  <c r="BF74" i="6"/>
  <c r="BS39" i="6"/>
  <c r="BG74" i="6"/>
  <c r="BI74" i="6"/>
  <c r="BM39" i="6"/>
  <c r="BC74" i="6"/>
  <c r="BD74" i="6"/>
  <c r="BI39" i="6"/>
  <c r="BH39" i="6"/>
  <c r="BK39" i="6"/>
  <c r="BJ39" i="6"/>
  <c r="AR35" i="8"/>
  <c r="AP35" i="8"/>
  <c r="AO35" i="8"/>
  <c r="AN35" i="8"/>
  <c r="CF51" i="8"/>
  <c r="CC51" i="8"/>
  <c r="CE51" i="8"/>
  <c r="AM39" i="6"/>
  <c r="AO39" i="6"/>
  <c r="AK74" i="6"/>
  <c r="AQ39" i="6"/>
  <c r="AR39" i="6"/>
  <c r="AL74" i="6"/>
  <c r="AH74" i="6"/>
  <c r="AB74" i="6"/>
  <c r="AG39" i="6"/>
  <c r="AC74" i="6"/>
  <c r="AJ39" i="6"/>
  <c r="AG74" i="6"/>
  <c r="AD74" i="6"/>
  <c r="AI39" i="6"/>
  <c r="X35" i="8"/>
  <c r="S74" i="6"/>
  <c r="U74" i="6"/>
  <c r="S39" i="6"/>
  <c r="U39" i="6"/>
  <c r="T51" i="8"/>
  <c r="X51" i="8"/>
  <c r="S51" i="8"/>
  <c r="M35" i="8"/>
  <c r="N74" i="6"/>
  <c r="Y51" i="8"/>
  <c r="M74" i="6"/>
  <c r="Z51" i="8"/>
  <c r="J35" i="8"/>
  <c r="L39" i="6"/>
  <c r="M39" i="6"/>
  <c r="W51" i="8"/>
  <c r="E51" i="8"/>
  <c r="G35" i="8"/>
  <c r="G113" i="5"/>
  <c r="D35" i="12" s="1"/>
  <c r="F35" i="12" s="1"/>
  <c r="EC50" i="8"/>
  <c r="EF50" i="8"/>
  <c r="DY50" i="8"/>
  <c r="EA50" i="8"/>
  <c r="DW50" i="8"/>
  <c r="EB50" i="8"/>
  <c r="EE50" i="8"/>
  <c r="DX50" i="8"/>
  <c r="DZ50" i="8"/>
  <c r="ED50" i="8"/>
  <c r="G112" i="5"/>
  <c r="D34" i="12" s="1"/>
  <c r="F34" i="12" s="1"/>
  <c r="BW68" i="6"/>
  <c r="BZ68" i="6"/>
  <c r="CD68" i="6"/>
  <c r="CB68" i="6"/>
  <c r="BX68" i="6"/>
  <c r="BV68" i="6"/>
  <c r="BY68" i="6"/>
  <c r="CE68" i="6"/>
  <c r="CC68" i="6"/>
  <c r="CA68" i="6"/>
  <c r="BZ73" i="6"/>
  <c r="CD73" i="6"/>
  <c r="CB73" i="6"/>
  <c r="BY73" i="6"/>
  <c r="CA73" i="6"/>
  <c r="BX73" i="6"/>
  <c r="CE73" i="6"/>
  <c r="BW73" i="6"/>
  <c r="BV73" i="6"/>
  <c r="CC73" i="6"/>
  <c r="BZ36" i="6"/>
  <c r="CC36" i="6"/>
  <c r="CE36" i="6"/>
  <c r="BW36" i="6"/>
  <c r="BX36" i="6"/>
  <c r="BY36" i="6"/>
  <c r="CD36" i="6"/>
  <c r="CB36" i="6"/>
  <c r="CA36" i="6"/>
  <c r="BV36" i="6"/>
  <c r="CC67" i="6"/>
  <c r="BV67" i="6"/>
  <c r="BX67" i="6"/>
  <c r="CB67" i="6"/>
  <c r="BY67" i="6"/>
  <c r="BZ67" i="6"/>
  <c r="CA67" i="6"/>
  <c r="CE67" i="6"/>
  <c r="BW67" i="6"/>
  <c r="CD67" i="6"/>
  <c r="G107" i="5"/>
  <c r="D29" i="12" s="1"/>
  <c r="F29" i="12" s="1"/>
  <c r="BW64" i="6"/>
  <c r="CA64" i="6"/>
  <c r="CB64" i="6"/>
  <c r="CC64" i="6"/>
  <c r="BX64" i="6"/>
  <c r="CD64" i="6"/>
  <c r="BY64" i="6"/>
  <c r="BZ64" i="6"/>
  <c r="BV64" i="6"/>
  <c r="CE64" i="6"/>
  <c r="CD37" i="6"/>
  <c r="CE37" i="6"/>
  <c r="CC37" i="6"/>
  <c r="CB37" i="6"/>
  <c r="BY37" i="6"/>
  <c r="BV37" i="6"/>
  <c r="CA37" i="6"/>
  <c r="BZ37" i="6"/>
  <c r="BX37" i="6"/>
  <c r="BW37" i="6"/>
  <c r="G114" i="5"/>
  <c r="D36" i="12" s="1"/>
  <c r="F36" i="12" s="1"/>
  <c r="G116" i="5"/>
  <c r="D38" i="12" s="1"/>
  <c r="F38" i="12" s="1"/>
  <c r="G111" i="5"/>
  <c r="D33" i="12" s="1"/>
  <c r="F33" i="12" s="1"/>
  <c r="CE65" i="6"/>
  <c r="CC65" i="6"/>
  <c r="CA65" i="6"/>
  <c r="BW65" i="6"/>
  <c r="BX65" i="6"/>
  <c r="BZ65" i="6"/>
  <c r="BY65" i="6"/>
  <c r="BV65" i="6"/>
  <c r="CB65" i="6"/>
  <c r="CD65" i="6"/>
  <c r="BY38" i="6"/>
  <c r="CC38" i="6"/>
  <c r="CD38" i="6"/>
  <c r="BV38" i="6"/>
  <c r="CA38" i="6"/>
  <c r="CE38" i="6"/>
  <c r="CB38" i="6"/>
  <c r="BW38" i="6"/>
  <c r="BX38" i="6"/>
  <c r="BZ38" i="6"/>
  <c r="BW31" i="6"/>
  <c r="BY31" i="6"/>
  <c r="CA31" i="6"/>
  <c r="CD31" i="6"/>
  <c r="BX31" i="6"/>
  <c r="CC31" i="6"/>
  <c r="BZ31" i="6"/>
  <c r="BV31" i="6"/>
  <c r="CE31" i="6"/>
  <c r="CB31" i="6"/>
  <c r="F32" i="12"/>
  <c r="CD70" i="6"/>
  <c r="CB70" i="6"/>
  <c r="CC70" i="6"/>
  <c r="BW70" i="6"/>
  <c r="BY70" i="6"/>
  <c r="BX70" i="6"/>
  <c r="BV70" i="6"/>
  <c r="CA70" i="6"/>
  <c r="CE70" i="6"/>
  <c r="BZ70" i="6"/>
  <c r="DW45" i="8"/>
  <c r="EA45" i="8"/>
  <c r="EC45" i="8"/>
  <c r="DY45" i="8"/>
  <c r="DX45" i="8"/>
  <c r="ED45" i="8"/>
  <c r="EF45" i="8"/>
  <c r="DZ45" i="8"/>
  <c r="EE45" i="8"/>
  <c r="EB45" i="8"/>
  <c r="G115" i="5"/>
  <c r="D37" i="12" s="1"/>
  <c r="F37" i="12" s="1"/>
  <c r="EB48" i="8"/>
  <c r="DX48" i="8"/>
  <c r="EC48" i="8"/>
  <c r="EA48" i="8"/>
  <c r="EF48" i="8"/>
  <c r="ED48" i="8"/>
  <c r="EE48" i="8"/>
  <c r="DW48" i="8"/>
  <c r="DY48" i="8"/>
  <c r="DZ48" i="8"/>
  <c r="G74" i="6"/>
  <c r="D39" i="6"/>
  <c r="CA33" i="6"/>
  <c r="BZ33" i="6"/>
  <c r="CE35" i="6"/>
  <c r="EF43" i="8"/>
  <c r="CA71" i="6"/>
  <c r="EF46" i="8"/>
  <c r="EB46" i="8"/>
  <c r="EF33" i="8"/>
  <c r="CG34" i="6"/>
  <c r="ED41" i="8"/>
  <c r="CC71" i="6"/>
  <c r="EC43" i="8"/>
  <c r="BZ35" i="6"/>
  <c r="CE72" i="6"/>
  <c r="CC72" i="6"/>
  <c r="ED32" i="8"/>
  <c r="DY28" i="8"/>
  <c r="EE32" i="8"/>
  <c r="F39" i="6"/>
  <c r="ED43" i="8"/>
  <c r="BB35" i="8"/>
  <c r="CB33" i="6"/>
  <c r="DX33" i="8"/>
  <c r="AX35" i="8"/>
  <c r="BX33" i="6"/>
  <c r="DY43" i="8"/>
  <c r="BX35" i="6"/>
  <c r="BY35" i="6"/>
  <c r="AU74" i="6"/>
  <c r="ED33" i="8"/>
  <c r="BZ71" i="6"/>
  <c r="CA72" i="6"/>
  <c r="BZ72" i="6"/>
  <c r="EC33" i="8"/>
  <c r="CE33" i="6"/>
  <c r="BV33" i="6"/>
  <c r="BD39" i="6"/>
  <c r="EB43" i="8"/>
  <c r="BB39" i="6"/>
  <c r="CG30" i="6"/>
  <c r="CB35" i="6"/>
  <c r="BF39" i="6"/>
  <c r="J39" i="6"/>
  <c r="D46" i="6" s="1"/>
  <c r="H46" i="6" s="1"/>
  <c r="BY72" i="6"/>
  <c r="EA33" i="8"/>
  <c r="DZ33" i="8"/>
  <c r="D74" i="6"/>
  <c r="I39" i="6"/>
  <c r="F74" i="6"/>
  <c r="H39" i="6"/>
  <c r="CD33" i="6"/>
  <c r="DW46" i="8"/>
  <c r="AY74" i="6"/>
  <c r="CE71" i="6"/>
  <c r="EF41" i="8"/>
  <c r="EA43" i="8"/>
  <c r="BW33" i="6"/>
  <c r="DW43" i="8"/>
  <c r="DW33" i="8"/>
  <c r="I74" i="6"/>
  <c r="BY33" i="6"/>
  <c r="BV35" i="6"/>
  <c r="BW71" i="6"/>
  <c r="DX46" i="8"/>
  <c r="DZ46" i="8"/>
  <c r="BA39" i="6"/>
  <c r="DX43" i="8"/>
  <c r="BV71" i="6"/>
  <c r="CD71" i="6"/>
  <c r="BA35" i="8"/>
  <c r="AT74" i="6"/>
  <c r="AX74" i="6"/>
  <c r="CB71" i="6"/>
  <c r="EA46" i="8"/>
  <c r="AV74" i="6"/>
  <c r="EB33" i="8"/>
  <c r="AZ35" i="8"/>
  <c r="EA41" i="8" l="1"/>
  <c r="DY41" i="8"/>
  <c r="DW41" i="8"/>
  <c r="EC41" i="8"/>
  <c r="EE41" i="8"/>
  <c r="DX41" i="8"/>
  <c r="DZ41" i="8"/>
  <c r="CB29" i="6"/>
  <c r="CA29" i="6"/>
  <c r="CC29" i="6"/>
  <c r="BY29" i="6"/>
  <c r="BX29" i="6"/>
  <c r="BV29" i="6"/>
  <c r="CD29" i="6"/>
  <c r="BZ29" i="6"/>
  <c r="CE29" i="6"/>
  <c r="CC30" i="6"/>
  <c r="BX30" i="6"/>
  <c r="CA30" i="6"/>
  <c r="BW30" i="6"/>
  <c r="CB30" i="6"/>
  <c r="BV30" i="6"/>
  <c r="CE30" i="6"/>
  <c r="BZ30" i="6"/>
  <c r="CD30" i="6"/>
  <c r="BY30" i="6"/>
  <c r="CE34" i="6"/>
  <c r="BV34" i="6"/>
  <c r="CA34" i="6"/>
  <c r="BW34" i="6"/>
  <c r="BZ34" i="6"/>
  <c r="CD34" i="6"/>
  <c r="CB34" i="6"/>
  <c r="BY34" i="6"/>
  <c r="BX34" i="6"/>
  <c r="CC34" i="6"/>
</calcChain>
</file>

<file path=xl/sharedStrings.xml><?xml version="1.0" encoding="utf-8"?>
<sst xmlns="http://schemas.openxmlformats.org/spreadsheetml/2006/main" count="1370" uniqueCount="507">
  <si>
    <t>External Links:</t>
  </si>
  <si>
    <t>Worksheet Instructions:</t>
  </si>
  <si>
    <t>Facility Name:</t>
  </si>
  <si>
    <t>Reporting Period:</t>
  </si>
  <si>
    <t>Comments: (optional)</t>
  </si>
  <si>
    <t>Perfluorocyclopropane</t>
  </si>
  <si>
    <t>Perfluorocyclobutane</t>
  </si>
  <si>
    <t>Sulfur hexafluoride</t>
  </si>
  <si>
    <t>Subpart SS - Electrical Equipment Manufacture or Refurbishement</t>
  </si>
  <si>
    <t>Hose and Valve Combination Identifier (e.g., unit ID number)</t>
  </si>
  <si>
    <t>This worksheet should be completed by all facilities.</t>
  </si>
  <si>
    <t>Version:</t>
  </si>
  <si>
    <t>Reporting Form Help Content:</t>
  </si>
  <si>
    <t>Optional Calculation Spreadsheet:</t>
  </si>
  <si>
    <t>Workbook Navigation:</t>
  </si>
  <si>
    <t>1. Facility Details</t>
  </si>
  <si>
    <t>3. Equation SS-5</t>
  </si>
  <si>
    <t>4. 98.453(h)</t>
  </si>
  <si>
    <t>GHGRP ID:</t>
  </si>
  <si>
    <t>Subpart SS Resources Page:</t>
  </si>
  <si>
    <t>PFC-14 (Perfluoromethane)</t>
  </si>
  <si>
    <t>PFC-116 (Perfluoroethane)</t>
  </si>
  <si>
    <t>PFC-218 (Perfluoropropane)</t>
  </si>
  <si>
    <t>PFC-3-1-10 (Perfluorobutane)</t>
  </si>
  <si>
    <t>PFC-4-1-12 (Perfluoropentane)</t>
  </si>
  <si>
    <t>PFC-5-1-14 (Perfluorohexane)</t>
  </si>
  <si>
    <t>PFC-9-1-18</t>
  </si>
  <si>
    <t>blank row check (value = 0 if row is blank)</t>
  </si>
  <si>
    <t>This table drives conditional formatting</t>
  </si>
  <si>
    <t>2b.)</t>
  </si>
  <si>
    <t>Decrease in SF6 or PFC Inventory =</t>
  </si>
  <si>
    <t>B1</t>
  </si>
  <si>
    <t>B2</t>
  </si>
  <si>
    <t>B3</t>
  </si>
  <si>
    <t>B4</t>
  </si>
  <si>
    <t>B5</t>
  </si>
  <si>
    <t>B6</t>
  </si>
  <si>
    <t>Pick list</t>
  </si>
  <si>
    <t>SF6 or PFC</t>
  </si>
  <si>
    <t>What result do you want to report to EPA? (Calculated result initially selected by default)</t>
  </si>
  <si>
    <t>What result do you want to report to EPA?</t>
  </si>
  <si>
    <t>Use the calculated result rounded</t>
  </si>
  <si>
    <t>Enter my own result (value will be rounded)</t>
  </si>
  <si>
    <t>2c.)</t>
  </si>
  <si>
    <t>Acquisitions of SF6 or PFC =</t>
  </si>
  <si>
    <t>C1</t>
  </si>
  <si>
    <t>C2</t>
  </si>
  <si>
    <t>C3</t>
  </si>
  <si>
    <t>C4</t>
  </si>
  <si>
    <t>C5</t>
  </si>
  <si>
    <t>C6</t>
  </si>
  <si>
    <t>C7</t>
  </si>
  <si>
    <t>2d.)</t>
  </si>
  <si>
    <t>Disbursements of SF6 or PFC =</t>
  </si>
  <si>
    <t>D1</t>
  </si>
  <si>
    <t>D2</t>
  </si>
  <si>
    <t>D3</t>
  </si>
  <si>
    <t>D4</t>
  </si>
  <si>
    <t>D5</t>
  </si>
  <si>
    <t>D6</t>
  </si>
  <si>
    <t>D7</t>
  </si>
  <si>
    <t>D8</t>
  </si>
  <si>
    <t>2e.)</t>
  </si>
  <si>
    <t>F1</t>
  </si>
  <si>
    <t>F2</t>
  </si>
  <si>
    <t>F3</t>
  </si>
  <si>
    <t>F4</t>
  </si>
  <si>
    <t>F5</t>
  </si>
  <si>
    <t>2a.)</t>
  </si>
  <si>
    <t>1b.)</t>
  </si>
  <si>
    <t>− (Pounds of SF6 or PFC stored in containers at the end of the year)</t>
  </si>
  <si>
    <t>(Pounds of SF6 or PFC stored in containers at the beginning of the year)</t>
  </si>
  <si>
    <t xml:space="preserve">(Pounds of SF6 or PFC purchased from chemical producers or suppliers in bulk) </t>
  </si>
  <si>
    <t xml:space="preserve">+ (pounds of SF6 or PFC returned by equipment users) </t>
  </si>
  <si>
    <t>+ (pounds of SF6 or PFC returned to site after off-site recycling)</t>
  </si>
  <si>
    <t>Pounds of SF6 or PFC stored in containers at the beginning of the year 
[§98.456(a)]</t>
  </si>
  <si>
    <t>Pounds of SF6 or PFC stored in containers at the end of the year 
[§98.456(b)]</t>
  </si>
  <si>
    <t>Select whether the following GHGs are estimated for this facility [§98.3(c)(4)]</t>
  </si>
  <si>
    <t>Were missing data used for the pounds of GHG stored in containers at the end of the year? [§98.456(b)/(t)]</t>
  </si>
  <si>
    <t>Were missing data used for the pounds of GHG purchased in bulk during the year? [§98.456(c)/(t)]</t>
  </si>
  <si>
    <t>Is the nameplate capacity of the equipment, in pounds, delivered to customers with each GHG inside the same as the quantity reported as present inside new equipment delivered to customers? [§98.456(k)]</t>
  </si>
  <si>
    <t>If no, report the nameplate capacity of the equipment delivered with GHG inside. (pounds) [§98.456(k)]</t>
  </si>
  <si>
    <t>Was the mass of GHG disbursed to customers in new equipment determined by assuming it is equal to the equipment's nameplate capacity or partial shipping charge and using the method in 98.453(h)? If you answer "yes" for any GHG you must complete the tab "98.453(h)" 
[§98.456(o) and (p)]</t>
  </si>
  <si>
    <t>Were missing data used for total number of filling operations for each valve combination, or, FCiv of Equation SS-5, during the year? [§98.456(n)/(t)]</t>
  </si>
  <si>
    <t>Were missing data used for the mean value? [§98.456(o)/(t)]</t>
  </si>
  <si>
    <t xml:space="preserve">Number of samples
[§98.456(p)] </t>
  </si>
  <si>
    <t>Were missing data used for number of samples for this GHG?
[§98.456(p)/(t)]</t>
  </si>
  <si>
    <t xml:space="preserve">Upper bound on the 95 percent CI
(pounds)
[§98.456(p)] </t>
  </si>
  <si>
    <t>Were missing data used for the upper bound on the 95 percent CI for this GHG? 
[§98.456(p)/(t)]</t>
  </si>
  <si>
    <t xml:space="preserve">Lower bound on the 95 percent CI
(pounds)
[§98.456(p)] </t>
  </si>
  <si>
    <t>Were missing data used for the lower bound on the 95 percent CI for this GHG? 
[§98.456(p)/(t)]</t>
  </si>
  <si>
    <t xml:space="preserve">(Pounds of SF6 or PFC contained in new equipment delivered to customers) </t>
  </si>
  <si>
    <t xml:space="preserve">+ (Pounds of SF6 or PFC delivered to equipment users in containers) </t>
  </si>
  <si>
    <t xml:space="preserve">+ (Pounds of SF6 or PFC returned to suppliers) </t>
  </si>
  <si>
    <t xml:space="preserve">+ (Pounds of SF6 or PFC sent off site for recycling) </t>
  </si>
  <si>
    <t>+ (Pounds of SF6 or PFC sent off-site for destruction)</t>
  </si>
  <si>
    <t>D9</t>
  </si>
  <si>
    <t xml:space="preserve">Fill out the following table with information about this facility and your use of missing data for required data elements pursuant to 98.3(c)(8) for each applicable gas. </t>
  </si>
  <si>
    <t>This worksheet should be completed by all facilities. General facility information and missing data information is required in section 2a. Users are required to report inputs to emission equations for RY2012. That data is should be entered in section 2b-2d. Section 2e calculates user emissions using Equation SS-1 and the inputs entered in sections 2b-2d. Cells should be left blank for gases that are not applicable.</t>
  </si>
  <si>
    <t>A1</t>
  </si>
  <si>
    <t>Describe the engineering methods and calculations used to determine emissions from hoses or other flow lines that connect the container to the equipment being filled
[§98.456(l)]</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</si>
  <si>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</si>
  <si>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</si>
  <si>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</si>
  <si>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</si>
  <si>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</si>
  <si>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</si>
  <si>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</si>
  <si>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</si>
  <si>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</si>
  <si>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</si>
  <si>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</si>
  <si>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</si>
  <si>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</si>
  <si>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</si>
  <si>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</si>
  <si>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</si>
  <si>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</si>
  <si>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</si>
  <si>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</si>
  <si>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</si>
  <si>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</si>
  <si>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</si>
  <si>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</si>
  <si>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</si>
  <si>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</si>
  <si>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</si>
  <si>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</si>
  <si>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</si>
  <si>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</si>
  <si>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</si>
  <si>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</si>
  <si>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</si>
  <si>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</si>
  <si>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</si>
  <si>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</si>
  <si>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</si>
  <si>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</si>
  <si>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</si>
  <si>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</si>
  <si>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</si>
  <si>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</si>
  <si>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</si>
  <si>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</si>
  <si>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</si>
  <si>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</si>
  <si>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</si>
  <si>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</si>
  <si>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</si>
  <si>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</si>
  <si>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r>
      <t>El = M</t>
    </r>
    <r>
      <rPr>
        <vertAlign val="subscript"/>
        <sz val="24"/>
        <rFont val="Arial"/>
        <family val="2"/>
      </rPr>
      <t>F</t>
    </r>
    <r>
      <rPr>
        <sz val="24"/>
        <rFont val="Arial"/>
        <family val="2"/>
      </rPr>
      <t xml:space="preserve"> + M</t>
    </r>
    <r>
      <rPr>
        <vertAlign val="subscript"/>
        <sz val="24"/>
        <rFont val="Arial"/>
        <family val="2"/>
      </rPr>
      <t>c</t>
    </r>
    <r>
      <rPr>
        <sz val="24"/>
        <rFont val="Arial"/>
        <family val="2"/>
      </rPr>
      <t xml:space="preserve"> - N</t>
    </r>
    <r>
      <rPr>
        <vertAlign val="subscript"/>
        <sz val="24"/>
        <rFont val="Arial"/>
        <family val="2"/>
      </rPr>
      <t>I</t>
    </r>
  </si>
  <si>
    <t>(Eq. SS-6)</t>
  </si>
  <si>
    <t>B7</t>
  </si>
  <si>
    <t>5a.)</t>
  </si>
  <si>
    <t>5b.)</t>
  </si>
  <si>
    <t>5. Equation SS-6</t>
  </si>
  <si>
    <t>Were missing data used for the pounds of GHG stored in containers at the beginning of the year? 
[§98.456(a)/(t)]</t>
  </si>
  <si>
    <t>If yes, report the reason the data were missing
[§98.456(a)/(t)]</t>
  </si>
  <si>
    <t>If yes, report the reason the data were missing [§98.456(b)/(t)]</t>
  </si>
  <si>
    <t>If yes, report the reason the data were missing [§98.456(c)/(t)]</t>
  </si>
  <si>
    <t>Were missing data used for the pounds of GHG returned by equipment users with or inside equipment during the year? 
[§98.456(d)/(t)]</t>
  </si>
  <si>
    <t>If yes, report the reason the data were missing 
[§98.456(d)/(t)]</t>
  </si>
  <si>
    <t>Were missing data used for the pounds of GHG returned to the site from offsite after recycling during the year? 
[§98.456(e)/(t)]</t>
  </si>
  <si>
    <t>If yes, report the reason the data were missing 
[§98.456(e)/(t)]</t>
  </si>
  <si>
    <t>Were missing data used for the pounds of GHG inside new equipment delivered during the year? 
[§98.456(f)/(t)]</t>
  </si>
  <si>
    <t>If yes, report the reason the data were missing 
[§98.456(f)/(t)]</t>
  </si>
  <si>
    <t>Were missing data used for the pounds of GHG delivered to equipment users during the year? 
[§98.456(g)/(t)]</t>
  </si>
  <si>
    <t>If yes, report the reason the data were missing 
[§98.456(g)/(t)]</t>
  </si>
  <si>
    <t>Were missing data used for the pounds of GHG returned to suppliers during the year? 
[§98.456(h)/(t)]</t>
  </si>
  <si>
    <t>If yes, report the reason the data were missing 
[§98.456(h)/(t)]</t>
  </si>
  <si>
    <t>Were missing data used for the pounds of GHG sent offsite for destruction during the year? 
[§98.456(i)/(t)]</t>
  </si>
  <si>
    <t>If yes, report the reason the data were missing 
[§98.456(i)/(t)]</t>
  </si>
  <si>
    <t>Were missing data used for the pounds of GHG sent offsite to be recycled during the year? 
[§98.456(j)/(t)]</t>
  </si>
  <si>
    <t>If yes, report the reason the data were missing 
[§98.456(j)/(t)]</t>
  </si>
  <si>
    <t>Were missing data used for determining the nameplate capacity of the equipment delivered to customers with GHG inside? 
[§98.456(k)/(t)]</t>
  </si>
  <si>
    <t>If yes, report the reason the data were missing 
[§98.456(k)/(t)]</t>
  </si>
  <si>
    <t>If yes, report the reason the data were missing [§98.456(q)/(t)]</t>
  </si>
  <si>
    <t>If yes, report the reason the data were missing [§98.456(r)/(t)]</t>
  </si>
  <si>
    <t>If yes, report the reason the data were missing [§98.456(s)/(t)]</t>
  </si>
  <si>
    <t>3b.)</t>
  </si>
  <si>
    <t>(Eq. SS-5)</t>
  </si>
  <si>
    <t>B8</t>
  </si>
  <si>
    <t>B9</t>
  </si>
  <si>
    <t>3c.)</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</si>
  <si>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</si>
  <si>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</si>
  <si>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</si>
  <si>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</si>
  <si>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</si>
  <si>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</si>
  <si>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</si>
  <si>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</si>
  <si>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</si>
  <si>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</si>
  <si>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</si>
  <si>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</si>
  <si>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</si>
  <si>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</si>
  <si>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</si>
  <si>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</si>
  <si>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</si>
  <si>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</si>
  <si>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</si>
  <si>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</si>
  <si>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</si>
  <si>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</si>
  <si>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</si>
  <si>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</si>
  <si>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</si>
  <si>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If yes, report the reason the data were missing
[§98.456(m)/(t)]</t>
  </si>
  <si>
    <t>If yes, report the reason the data were missing [§98.456(n)/(t)]</t>
  </si>
  <si>
    <t>If Yes, report the method used to estimate the substitute data 
[§98.456(a)/(t)]</t>
  </si>
  <si>
    <t>If Yes, report the method used to estimate the substitute data  [§98.456(b)/(t)]</t>
  </si>
  <si>
    <t>If Yes, report the method used to estimate the substitute data   [§98.456(c)/(t)]</t>
  </si>
  <si>
    <t>If Yes, report the method used to estimate the substitute data 
[§98.456(d)/(t)]</t>
  </si>
  <si>
    <t>If Yes, report the method used to estimate the substitute data 
[§98.456(e)/(t)]</t>
  </si>
  <si>
    <t>If Yes, report the method used to estimate the substitute data 
[§98.456(f)/(t)]</t>
  </si>
  <si>
    <t>If Yes, report the method used to estimate the substitute data 
[§98.456(g)/(t)]</t>
  </si>
  <si>
    <t>If Yes, report the method used to estimate the substitute data 
[§98.456(h)/(t)]</t>
  </si>
  <si>
    <t>If Yes, report the method used to estimate the substitute data  
[§98.456(i)/(t)]</t>
  </si>
  <si>
    <t>If Yes, report the method used to estimate the substitute data 
[§98.456(j)/(t)]</t>
  </si>
  <si>
    <t>If Yes, report the method used to estimate the substitute data  
[§98.456(k)/(t)]</t>
  </si>
  <si>
    <t>If Yes, report the method used to estimate the substitute data 
[§98.456(m)/(t)]</t>
  </si>
  <si>
    <t>If Yes, report the method used to estimate the substitute data [§98.456(n)/(t)]</t>
  </si>
  <si>
    <t>A51</t>
  </si>
  <si>
    <t>A52</t>
  </si>
  <si>
    <t>A53</t>
  </si>
  <si>
    <t>A54</t>
  </si>
  <si>
    <t>A55</t>
  </si>
  <si>
    <t>A56</t>
  </si>
  <si>
    <t>A57</t>
  </si>
  <si>
    <t>A58</t>
  </si>
  <si>
    <t>A59</t>
  </si>
  <si>
    <t>A60</t>
  </si>
  <si>
    <t>A61</t>
  </si>
  <si>
    <t>If Yes, report the method used to estimate the substitute data  [§98.456(q)/(t)]</t>
  </si>
  <si>
    <t>If Yes, report the method used to estimate the substitute data  [§98.456(r)/(t)]</t>
  </si>
  <si>
    <t>If Yes, report the method used to estimate the substitute data [§98.456(s)/(t)]</t>
  </si>
  <si>
    <t>Valve fitting sizes and hose diameters for each hose and valve combination  
[§98.456(m)]</t>
  </si>
  <si>
    <t>Specify other unit of measure in the form: "mass per fill operation"
[§98.456(m)]</t>
  </si>
  <si>
    <t>2. Equation SS-1</t>
  </si>
  <si>
    <t>Unique make, model, and group of conditions identifier (e.g., unit ID number)
[98.456(o) and (p)]</t>
  </si>
  <si>
    <t>Indicate whether the method specified in 98.453(h) was used for each make, model, and group of conditions</t>
  </si>
  <si>
    <t>Describe the associated make, model, and group of conditions 
[98.456(o)]</t>
  </si>
  <si>
    <t>If yes, report the reason the data were missing
[§98.456(o)/(t)]</t>
  </si>
  <si>
    <t>If Yes, report the method used to estimate the substitute data 
[§98.456(o)/(t)]</t>
  </si>
  <si>
    <t>If yes, report the reason the data were missing
[§98.456(p)/(t)]</t>
  </si>
  <si>
    <t>If Yes, report the method used to estimate the substitute data 
[§98.456(p)/(t)]</t>
  </si>
  <si>
    <t>4a.)</t>
  </si>
  <si>
    <t>4b.)</t>
  </si>
  <si>
    <t>Fill out the following table if you used the nameplate capacity or partial charge in new equipment to determine the mass of GHG delivered during the reporting year. In the table, data is required for each applicable GHG  and for each unique make, model, and group of conditions identified.</t>
  </si>
  <si>
    <t>Make/Model/Conditions Information</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</si>
  <si>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</si>
  <si>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</si>
  <si>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</si>
  <si>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</si>
  <si>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</si>
  <si>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</si>
  <si>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</si>
  <si>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</si>
  <si>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</si>
  <si>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</si>
  <si>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</si>
  <si>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</si>
  <si>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</si>
  <si>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</si>
  <si>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</si>
  <si>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</si>
  <si>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</si>
  <si>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</si>
  <si>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</si>
  <si>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</si>
  <si>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</si>
  <si>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</si>
  <si>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</si>
  <si>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</si>
  <si>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</si>
  <si>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</si>
  <si>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</si>
  <si>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</si>
  <si>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</si>
  <si>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</si>
  <si>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</si>
  <si>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</si>
  <si>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</si>
  <si>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</si>
  <si>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</si>
  <si>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</si>
  <si>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</si>
  <si>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</si>
  <si>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</si>
  <si>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</si>
  <si>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</si>
  <si>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</si>
  <si>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</si>
  <si>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</si>
  <si>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</si>
  <si>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</si>
  <si>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</si>
  <si>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</si>
  <si>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</si>
  <si>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</si>
  <si>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</si>
  <si>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</si>
  <si>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</si>
  <si>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</si>
  <si>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</si>
  <si>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</si>
  <si>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</si>
  <si>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</si>
  <si>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</si>
  <si>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</si>
  <si>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</si>
  <si>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</si>
  <si>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</si>
  <si>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</si>
  <si>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</si>
  <si>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B100</t>
  </si>
  <si>
    <t>B101</t>
  </si>
  <si>
    <t>B102</t>
  </si>
  <si>
    <t>B103</t>
  </si>
  <si>
    <t>B104</t>
  </si>
  <si>
    <t>B105</t>
  </si>
  <si>
    <t>B106</t>
  </si>
  <si>
    <t>B107</t>
  </si>
  <si>
    <t>B108</t>
  </si>
  <si>
    <t>B109</t>
  </si>
  <si>
    <t>B110</t>
  </si>
  <si>
    <t>B111</t>
  </si>
  <si>
    <t>B112</t>
  </si>
  <si>
    <t>B113</t>
  </si>
  <si>
    <t>B114</t>
  </si>
  <si>
    <t>B115</t>
  </si>
  <si>
    <t>B116</t>
  </si>
  <si>
    <t>B117</t>
  </si>
  <si>
    <t>B118</t>
  </si>
  <si>
    <t>B119</t>
  </si>
  <si>
    <t>B120</t>
  </si>
  <si>
    <t>B121</t>
  </si>
  <si>
    <t>B122</t>
  </si>
  <si>
    <t>In the table below, identify if missing data are used for each of the data elements required in the table above for each applicable GHG and for each make, model, and group of conditions identified.</t>
  </si>
  <si>
    <t>3a.)</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</si>
  <si>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</si>
  <si>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</si>
  <si>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</si>
  <si>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</si>
  <si>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</si>
  <si>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</si>
  <si>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</si>
  <si>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</si>
  <si>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</si>
  <si>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</si>
  <si>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</si>
  <si>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</si>
  <si>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</si>
  <si>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</si>
  <si>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</si>
  <si>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</si>
  <si>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</si>
  <si>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</si>
  <si>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</si>
  <si>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</si>
  <si>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</si>
  <si>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</si>
  <si>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</si>
  <si>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</si>
  <si>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</si>
  <si>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</si>
  <si>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</si>
  <si>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</si>
  <si>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</si>
  <si>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</si>
  <si>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</si>
  <si>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</si>
  <si>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</si>
  <si>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</si>
  <si>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</si>
  <si>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</si>
  <si>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</si>
  <si>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</si>
  <si>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</si>
  <si>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</si>
  <si>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</si>
  <si>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</si>
  <si>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</si>
  <si>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</si>
  <si>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</si>
  <si>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</si>
  <si>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</si>
  <si>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</si>
  <si>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</si>
  <si>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</si>
  <si>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</si>
  <si>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</si>
  <si>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</si>
  <si>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</si>
  <si>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r>
      <t>Proceed to worksheet "</t>
    </r>
    <r>
      <rPr>
        <b/>
        <u/>
        <sz val="11"/>
        <color indexed="12"/>
        <rFont val="Arial"/>
        <family val="2"/>
      </rPr>
      <t>2. Equation SS-1</t>
    </r>
    <r>
      <rPr>
        <b/>
        <sz val="11"/>
        <rFont val="Arial"/>
        <family val="2"/>
      </rPr>
      <t>" and enter the required information for your facility.</t>
    </r>
  </si>
  <si>
    <t>1c.)</t>
  </si>
  <si>
    <t xml:space="preserve">
Fill out the following table with general information about this facility:</t>
  </si>
  <si>
    <t xml:space="preserve">
1a.)</t>
  </si>
  <si>
    <r>
      <t>Was Equation SS-5 used to calculate the parameter E</t>
    </r>
    <r>
      <rPr>
        <b/>
        <vertAlign val="subscript"/>
        <sz val="11"/>
        <rFont val="Arial"/>
        <family val="2"/>
      </rPr>
      <t>L</t>
    </r>
    <r>
      <rPr>
        <b/>
        <sz val="11"/>
        <rFont val="Arial"/>
        <family val="2"/>
      </rPr>
      <t>, the mass of SF6 or the PFC emitted during the reporting year downstream of the containers used to fill equipment or cylinders and in cases where a flowmeter is used, downstream of the flowmeter during the reporting year each GHG? If you answer "yes" for any GHG you must complete the tab "Equation SS-5"</t>
    </r>
  </si>
  <si>
    <t>Decrease in SF6 or PFC Inventory (pounds, unrounded)
[§98.3(c)(4)(iii)]
---
User Override Value</t>
  </si>
  <si>
    <t>D10</t>
  </si>
  <si>
    <t>Disbursements of SF6 or PFC 
(pounds, unrounded)
[§98.3(c)(4)(iii)]
---
User Override Value</t>
  </si>
  <si>
    <t>Acquisitions of SF6 or PFC 
(pounds, unrounded)
[§98.3(c)(4)(iii)]
---
User Override Value</t>
  </si>
  <si>
    <t>this table drives conditional formatting</t>
  </si>
  <si>
    <t>Fill out the follow table with information about the GHGs and calculations applicable to your facility. These entries are used to setup the other tables in this workbook.</t>
  </si>
  <si>
    <r>
      <t>Were missing data used for determining the value for EF</t>
    </r>
    <r>
      <rPr>
        <b/>
        <vertAlign val="subscript"/>
        <sz val="11"/>
        <color indexed="8"/>
        <rFont val="Arial"/>
        <family val="2"/>
      </rPr>
      <t>C</t>
    </r>
    <r>
      <rPr>
        <b/>
        <sz val="11"/>
        <color indexed="8"/>
        <rFont val="Arial"/>
        <family val="2"/>
      </rPr>
      <t xml:space="preserve"> for the hose and valve combination? [§98.456(m)/(t)]</t>
    </r>
  </si>
  <si>
    <r>
      <t xml:space="preserve">     (</t>
    </r>
    <r>
      <rPr>
        <i/>
        <sz val="11"/>
        <color indexed="8"/>
        <rFont val="Arial"/>
        <family val="2"/>
      </rPr>
      <t xml:space="preserve">Eq. SS-1) </t>
    </r>
    <r>
      <rPr>
        <sz val="11"/>
        <color indexed="8"/>
        <rFont val="Arial"/>
        <family val="2"/>
      </rPr>
      <t xml:space="preserve">          User Emissions = (Decrease in SF6 or PFC Inventory) + (Acquisitions of SF6 or PFC) - (Disbursements of SF6 or PFC)</t>
    </r>
  </si>
  <si>
    <r>
      <rPr>
        <b/>
        <sz val="11"/>
        <color indexed="12"/>
        <rFont val="Arial"/>
        <family val="2"/>
      </rPr>
      <t>M</t>
    </r>
    <r>
      <rPr>
        <b/>
        <vertAlign val="subscript"/>
        <sz val="11"/>
        <color indexed="12"/>
        <rFont val="Arial"/>
        <family val="2"/>
      </rPr>
      <t>C</t>
    </r>
    <r>
      <rPr>
        <b/>
        <sz val="11"/>
        <color indexed="8"/>
        <rFont val="Arial"/>
        <family val="2"/>
      </rPr>
      <t xml:space="preserve"> = Total annual mass of the SF6 or PFCs, in pounds, used to charge the equipment prior to leaving the electrical equipment manufacturer facility
[§98.456(r)]</t>
    </r>
  </si>
  <si>
    <r>
      <rPr>
        <b/>
        <sz val="11"/>
        <color indexed="12"/>
        <rFont val="Arial"/>
        <family val="2"/>
      </rPr>
      <t>N</t>
    </r>
    <r>
      <rPr>
        <b/>
        <vertAlign val="subscript"/>
        <sz val="11"/>
        <color indexed="12"/>
        <rFont val="Arial"/>
        <family val="2"/>
      </rPr>
      <t>I</t>
    </r>
    <r>
      <rPr>
        <b/>
        <sz val="11"/>
        <color indexed="8"/>
        <rFont val="Arial"/>
        <family val="2"/>
      </rPr>
      <t xml:space="preserve"> = Total annual nameplate capacity of the equipment, in pounds, installed at electric transmission or distribution facilities
[§98.456(s)]</t>
    </r>
  </si>
  <si>
    <r>
      <t>Were missing data used for the pounds of GHG used to fill equipment at off-site electric power transmission or distribution locations? (M</t>
    </r>
    <r>
      <rPr>
        <b/>
        <vertAlign val="subscript"/>
        <sz val="11"/>
        <color indexed="8"/>
        <rFont val="Arial"/>
        <family val="2"/>
      </rPr>
      <t>F</t>
    </r>
    <r>
      <rPr>
        <b/>
        <sz val="11"/>
        <color indexed="8"/>
        <rFont val="Arial"/>
        <family val="2"/>
      </rPr>
      <t xml:space="preserve"> in Equation SS-6) [§98.456(q)/(t)]</t>
    </r>
  </si>
  <si>
    <r>
      <t>Were missing data used for the pounds of GHG used to charge the equipment prior to leaving the electrical equipment manufacturer or refurbishment facility? (M</t>
    </r>
    <r>
      <rPr>
        <b/>
        <vertAlign val="subscript"/>
        <sz val="11"/>
        <color indexed="8"/>
        <rFont val="Arial"/>
        <family val="2"/>
      </rPr>
      <t>C</t>
    </r>
    <r>
      <rPr>
        <b/>
        <sz val="11"/>
        <color indexed="8"/>
        <rFont val="Arial"/>
        <family val="2"/>
      </rPr>
      <t xml:space="preserve"> in Equation SS-6) [§98.456(r)/(t)]</t>
    </r>
  </si>
  <si>
    <r>
      <t>Were missing data used for the nameplate capacity of the equipment installed at off-site electric power transmission or distribution locations used to determine emissions from installation? (N</t>
    </r>
    <r>
      <rPr>
        <b/>
        <vertAlign val="subscript"/>
        <sz val="11"/>
        <color indexed="8"/>
        <rFont val="Arial"/>
        <family val="2"/>
      </rPr>
      <t>I</t>
    </r>
    <r>
      <rPr>
        <b/>
        <sz val="11"/>
        <color indexed="8"/>
        <rFont val="Arial"/>
        <family val="2"/>
      </rPr>
      <t xml:space="preserve"> in Equation SS-6) [§98.456(s)/(t)]</t>
    </r>
  </si>
  <si>
    <t>Table used by developer</t>
  </si>
  <si>
    <r>
      <rPr>
        <b/>
        <sz val="11"/>
        <color indexed="12"/>
        <rFont val="Arial"/>
        <family val="2"/>
      </rPr>
      <t>El</t>
    </r>
    <r>
      <rPr>
        <b/>
        <sz val="11"/>
        <color indexed="8"/>
        <rFont val="Arial"/>
        <family val="2"/>
      </rPr>
      <t xml:space="preserve"> = Total annual SF6 or PFC emissions from equipment installation at electric transmission or distribution facilities
(pounds, unrounded)
</t>
    </r>
    <r>
      <rPr>
        <b/>
        <sz val="11"/>
        <rFont val="Arial"/>
        <family val="2"/>
      </rPr>
      <t>[§98.3(c)(4)(iii)]</t>
    </r>
    <r>
      <rPr>
        <b/>
        <sz val="11"/>
        <color indexed="8"/>
        <rFont val="Arial"/>
        <family val="2"/>
      </rPr>
      <t xml:space="preserve">
---
Calculated Result
[A5=A2+A3−A4]</t>
    </r>
  </si>
  <si>
    <r>
      <t xml:space="preserve">El = Total annual SF6 or PFC emissions from equipment installation at electric transmission or distribution facilities
(pounds, unrounded)
</t>
    </r>
    <r>
      <rPr>
        <b/>
        <sz val="11"/>
        <rFont val="Arial"/>
        <family val="2"/>
      </rPr>
      <t>[§98.3(c)(4)(iii)]</t>
    </r>
    <r>
      <rPr>
        <b/>
        <sz val="11"/>
        <color indexed="8"/>
        <rFont val="Arial"/>
        <family val="2"/>
      </rPr>
      <t xml:space="preserve">
---
User Override Value</t>
    </r>
  </si>
  <si>
    <t xml:space="preserve">Fill out the following table with information about your use of missing data for inputs to Equation SS-6 and other required data elements pursuant to 98.3(c)(8) for each applicable gas. </t>
  </si>
  <si>
    <t>In the table below, identify if missing data are used for each of the data elements required in the table in section 3a above for each applicable GHG and for each make, model, and group of conditions identified.</t>
  </si>
  <si>
    <t>This worksheet should be completed by facilities that calculated mass of SF6 or the PFC disbursed to customers in new equipment during the reporting year using the nameplate capacity of the equipment or, in cases where equipment is shipped with a partial charge, by calculating the partial shipping charge per 98.453(h).</t>
  </si>
  <si>
    <t>6. Subpart-total Emissions</t>
  </si>
  <si>
    <t>Subpart-total Emissions =</t>
  </si>
  <si>
    <t>(Output of Eq. SS-1) + (Output of Eq. SS-6)</t>
  </si>
  <si>
    <t>This worksheet calculates total subpart SS emissions for this facility by gas. No data entry is required on this worksheet. Subpart-total emissions are the sum of Equation SS-1 and SS-6.</t>
  </si>
  <si>
    <r>
      <t xml:space="preserve">Enter the required equation inputs in the table to calculate the </t>
    </r>
    <r>
      <rPr>
        <b/>
        <u/>
        <sz val="11"/>
        <color indexed="8"/>
        <rFont val="Arial"/>
        <family val="2"/>
      </rPr>
      <t>Total annual SF6 or PFC emissions from equipment installation at electric transmission or distribution facilities</t>
    </r>
    <r>
      <rPr>
        <b/>
        <sz val="11"/>
        <color indexed="8"/>
        <rFont val="Arial"/>
        <family val="2"/>
      </rPr>
      <t xml:space="preserve"> according to Equation SS-6 for each applicable gas. To override a calculated result and report an alternative value, use columns A6 &amp; A7 in the table. All calculations are made using unrounded values.</t>
    </r>
  </si>
  <si>
    <t>The table below summarizes subpart-total emissions for this facility by gas. No data entry is required in the table. All calculations are made using unrounded values.</t>
  </si>
  <si>
    <t>Table drives conditional formatting</t>
  </si>
  <si>
    <t>6a.)</t>
  </si>
  <si>
    <t>Defined List "YesNo"</t>
  </si>
  <si>
    <t>Yes</t>
  </si>
  <si>
    <t>No</t>
  </si>
  <si>
    <r>
      <t xml:space="preserve">Enter the required equation inputs in the table to calculate the </t>
    </r>
    <r>
      <rPr>
        <b/>
        <u/>
        <sz val="11"/>
        <color indexed="8"/>
        <rFont val="Arial"/>
        <family val="2"/>
      </rPr>
      <t>Decrease in SF6 and PFC</t>
    </r>
    <r>
      <rPr>
        <b/>
        <sz val="11"/>
        <color indexed="8"/>
        <rFont val="Arial"/>
        <family val="2"/>
      </rPr>
      <t xml:space="preserve"> Inventories according to the equation below for each applicable gas [§98.453(a)]. To override a calculated result and report an alternative value, use columns B5 &amp; B6 in the table.</t>
    </r>
  </si>
  <si>
    <r>
      <t xml:space="preserve">Enter the required equation inputs in the table to calculate the </t>
    </r>
    <r>
      <rPr>
        <b/>
        <u/>
        <sz val="11"/>
        <color indexed="8"/>
        <rFont val="Arial"/>
        <family val="2"/>
      </rPr>
      <t>Acquisitions of SF6 and PFC</t>
    </r>
    <r>
      <rPr>
        <b/>
        <sz val="11"/>
        <color indexed="8"/>
        <rFont val="Arial"/>
        <family val="2"/>
      </rPr>
      <t xml:space="preserve"> according to the equation below for each applicable gas [§98.453(a)]. To override a calculated result and report an alternative value, use columns C6 &amp; C7 in the table.</t>
    </r>
  </si>
  <si>
    <r>
      <t xml:space="preserve">Enter the required equation inputs in the table to calculate the </t>
    </r>
    <r>
      <rPr>
        <b/>
        <u/>
        <sz val="11"/>
        <color indexed="8"/>
        <rFont val="Arial"/>
        <family val="2"/>
      </rPr>
      <t>Disbursements of SF6 and PFC</t>
    </r>
    <r>
      <rPr>
        <b/>
        <sz val="11"/>
        <color indexed="8"/>
        <rFont val="Arial"/>
        <family val="2"/>
      </rPr>
      <t xml:space="preserve"> according to the equation below for each applicable gas [§98.453(a)]. To override a calculated result and report an alternative value, use columns D8 &amp; D9 in the table.</t>
    </r>
  </si>
  <si>
    <t>Decrease in SF6 or PFC Inventory (pounds, unrounded)
[§98.3(c)(4)(iii)]
---
Calculated Result
 [§98.453(a)]
[B4=B2−B3]</t>
  </si>
  <si>
    <t>Acquisitions of SF6 or PFC 
(pounds, unrounded)
[§98.3(c)(4)(iii)]
---
Calculated Result
 [§98.453(a)]
[C5=C2+C3+C4]</t>
  </si>
  <si>
    <t>Decrease in SF6 or PFC Inventory (pounds)
[§98.3(c)(4)(iii)]
 [§98.453(a)]
---
[F2=B4 or B6]</t>
  </si>
  <si>
    <t>Acquisitions of SF6 or PFC (pounds)
[§98.3(c)(4)(iii)]
 [§98.453(a)]
---
[F3=C5 or C7]</t>
  </si>
  <si>
    <t>Disbursements of SF6 or PFC (pounds)
[§98.3(c)(4)(iii)]
 [§98.453(a)]
---
[F4=D7 or D9]</t>
  </si>
  <si>
    <t>User Emissions in pounds 
[§98.3(c)(4)(iii)]
 [§98.453(a)]
---
Output of Eq. SS-1
[F5=F2+F3−F4]</t>
  </si>
  <si>
    <t>Pounds of SF6 or PFC purchased from chemical producers or suppliers in bulk 
[§98.456(c)]</t>
  </si>
  <si>
    <t>Pounds of SF6 or PFC returned by equipment users 
[§98.456(d)]</t>
  </si>
  <si>
    <t>Pounds of SF6 or PFC returned to site after off-site recycling 
[§98.456(e)]</t>
  </si>
  <si>
    <t>Pounds of SF6 or PFC contained in new equipment delivered to customers [§98.456(f)]</t>
  </si>
  <si>
    <t>Pounds of SF6 or PFC delivered to equipment users in containers [§98.456(g)]</t>
  </si>
  <si>
    <t>Pounds of SF6 or PFC returned to suppliers [§98.456(h)]</t>
  </si>
  <si>
    <t>Pounds of SF6 or PFC sent off-site for destruction [§98.456(i)]</t>
  </si>
  <si>
    <t>Pounds of SF6 or PFC sent off site for recycling 
[§98.456(j)]</t>
  </si>
  <si>
    <t>pounds per fill operation</t>
  </si>
  <si>
    <t>mg per fill operation</t>
  </si>
  <si>
    <t>other (specify)</t>
  </si>
  <si>
    <t>Picklist "EFunits"</t>
  </si>
  <si>
    <r>
      <rPr>
        <b/>
        <sz val="11"/>
        <color indexed="12"/>
        <rFont val="Arial"/>
        <family val="2"/>
      </rPr>
      <t>E</t>
    </r>
    <r>
      <rPr>
        <b/>
        <vertAlign val="subscript"/>
        <sz val="11"/>
        <color indexed="12"/>
        <rFont val="Arial"/>
        <family val="2"/>
      </rPr>
      <t>L</t>
    </r>
    <r>
      <rPr>
        <b/>
        <sz val="11"/>
        <color indexed="8"/>
        <rFont val="Arial"/>
        <family val="2"/>
      </rPr>
      <t xml:space="preserve"> = Mass of SF6 or PFC emitted during the reporting year downstream of the containers used to fill equipment or cylinders and in cases where a flowmeter is used,  downstream of the flowmeter during the reporting year
(pounds, unrounded)
[§98.3(c)(4)(iii)]
---
Calculated Result
[from row 39]</t>
    </r>
  </si>
  <si>
    <r>
      <rPr>
        <b/>
        <sz val="11"/>
        <color indexed="12"/>
        <rFont val="Arial"/>
        <family val="2"/>
      </rPr>
      <t>E</t>
    </r>
    <r>
      <rPr>
        <b/>
        <vertAlign val="subscript"/>
        <sz val="11"/>
        <color indexed="12"/>
        <rFont val="Arial"/>
        <family val="2"/>
      </rPr>
      <t>L</t>
    </r>
    <r>
      <rPr>
        <b/>
        <sz val="11"/>
        <color indexed="8"/>
        <rFont val="Arial"/>
        <family val="2"/>
      </rPr>
      <t xml:space="preserve"> = Mass of SF6 or PFC emitted during the reporting year downstream of the containers used to fill equipment or cylinders and in cases where a flowmeter is used,  downstream of the flowmeter during the reporting year
(pounds, unrounded)
[§98.3(c)(4)(iii)]
---
User Override Value</t>
    </r>
  </si>
  <si>
    <r>
      <t xml:space="preserve">The table below calculates pounds of </t>
    </r>
    <r>
      <rPr>
        <b/>
        <u/>
        <sz val="11"/>
        <color indexed="8"/>
        <rFont val="Arial"/>
        <family val="2"/>
      </rPr>
      <t>User Emissions</t>
    </r>
    <r>
      <rPr>
        <b/>
        <sz val="11"/>
        <color indexed="8"/>
        <rFont val="Arial"/>
        <family val="2"/>
      </rPr>
      <t xml:space="preserve"> per gas using to Equation SS-1 and your entries in sections 2b-2d above</t>
    </r>
    <r>
      <rPr>
        <b/>
        <sz val="11"/>
        <color indexed="8"/>
        <rFont val="Arial"/>
        <family val="2"/>
      </rPr>
      <t>. All calculations are made using unrounded values.</t>
    </r>
  </si>
  <si>
    <r>
      <t>The table below sums emissions from all hose and valve combinations for each applicable gas as enter in the table above</t>
    </r>
    <r>
      <rPr>
        <b/>
        <sz val="11"/>
        <rFont val="Arial"/>
        <family val="2"/>
      </rPr>
      <t>. To override a calculated result for El in pounds and report an alternative value, use columns B3 &amp; B4 in the table. All calculations are made using unrounded values.</t>
    </r>
  </si>
  <si>
    <t>A62</t>
  </si>
  <si>
    <t>A63</t>
  </si>
  <si>
    <t>A64</t>
  </si>
  <si>
    <t>A65</t>
  </si>
  <si>
    <t>A66</t>
  </si>
  <si>
    <t>A67</t>
  </si>
  <si>
    <t>A68</t>
  </si>
  <si>
    <t>A69</t>
  </si>
  <si>
    <t>A70</t>
  </si>
  <si>
    <t>A71</t>
  </si>
  <si>
    <r>
      <t xml:space="preserve">El = Total annual SF6 or PFC emissions from equipment installation at electric transmission or distribution facilities
(pounds, rounded)
</t>
    </r>
    <r>
      <rPr>
        <b/>
        <sz val="11"/>
        <rFont val="Arial"/>
        <family val="2"/>
      </rPr>
      <t>[§98.3(c)(4)(iii)]</t>
    </r>
    <r>
      <rPr>
        <b/>
        <sz val="11"/>
        <color indexed="8"/>
        <rFont val="Arial"/>
        <family val="2"/>
      </rPr>
      <t xml:space="preserve">
---
Reported Value</t>
    </r>
  </si>
  <si>
    <t>Decrease in SF6 or PFC Inventory (pounds, rounded)
[98.3(c)(4)(iii)]
---
Reported Value</t>
  </si>
  <si>
    <t>Acquisitions of SF6 or PFC 
(pounds, rounded)
[§98.3(c)(4)(iii)]
---
Reported Value</t>
  </si>
  <si>
    <t>Disbursements of SF6 or PFC 
(pounds, rounded)
[§98.3(c)(4)(iii)]
---
Reported Value</t>
  </si>
  <si>
    <r>
      <rPr>
        <b/>
        <sz val="11"/>
        <color indexed="12"/>
        <rFont val="Arial"/>
        <family val="2"/>
      </rPr>
      <t>E</t>
    </r>
    <r>
      <rPr>
        <b/>
        <vertAlign val="subscript"/>
        <sz val="11"/>
        <color indexed="12"/>
        <rFont val="Arial"/>
        <family val="2"/>
      </rPr>
      <t>L</t>
    </r>
    <r>
      <rPr>
        <b/>
        <sz val="11"/>
        <color indexed="8"/>
        <rFont val="Arial"/>
        <family val="2"/>
      </rPr>
      <t xml:space="preserve"> = Mass of SF6 or PFC emitted during the reporting year downstream of the containers used to fill equipment or cylinders and in cases where a flowmeter is used,  downstream of the flowmeter during the reporting year
(pounds, rounded)
[§98.3(c)(4)(iii)]
---
Reported Value</t>
    </r>
  </si>
  <si>
    <t>Disbursements of SF6 or PFC 
(pounds, unrounded)
[§98.3(c)(4)(iii)]
---
Calculated Result
 [§98.453(a)]
[D6=D2+D3+D4+D5+D6]</t>
  </si>
  <si>
    <t xml:space="preserve">  If you selected "yes" in B3 of Section 1b of Section 1, "Facility Details" </t>
  </si>
  <si>
    <r>
      <t xml:space="preserve">  and estimated E</t>
    </r>
    <r>
      <rPr>
        <vertAlign val="subscript"/>
        <sz val="11"/>
        <color indexed="8"/>
        <rFont val="Arial"/>
        <family val="2"/>
      </rPr>
      <t>L</t>
    </r>
    <r>
      <rPr>
        <sz val="11"/>
        <color indexed="8"/>
        <rFont val="Arial"/>
        <family val="2"/>
      </rPr>
      <t xml:space="preserve"> as reported in Section 3, "Equation SS-5", then you </t>
    </r>
  </si>
  <si>
    <r>
      <t xml:space="preserve">  must ensure that the Q</t>
    </r>
    <r>
      <rPr>
        <vertAlign val="subscript"/>
        <sz val="11"/>
        <color indexed="8"/>
        <rFont val="Arial"/>
        <family val="2"/>
      </rPr>
      <t>p</t>
    </r>
    <r>
      <rPr>
        <sz val="11"/>
        <color indexed="8"/>
        <rFont val="Arial"/>
        <family val="2"/>
      </rPr>
      <t xml:space="preserve"> values reported in this table use equations </t>
    </r>
  </si>
  <si>
    <t xml:space="preserve">  SS-3 or SS-4 of Section 98.453(e) and Section 98.453(f), respectively.</t>
  </si>
  <si>
    <r>
      <t>Fill out the following table if you used Equation SS-5 to calculate the parameter E</t>
    </r>
    <r>
      <rPr>
        <b/>
        <vertAlign val="subscript"/>
        <sz val="11"/>
        <rFont val="Arial"/>
        <family val="2"/>
      </rPr>
      <t>L</t>
    </r>
    <r>
      <rPr>
        <b/>
        <sz val="11"/>
        <rFont val="Arial"/>
        <family val="2"/>
      </rPr>
      <t>, the mass of SF6 or the PFC emitted during the reporting year downstream of the containers used to fill equipment or cylinders and in cases where a flowmeter is used, downstream of the flowmeter during the reporting year (e.g., emissions from hoses or other flow lines that connect the container to the equipment or cylinder that is being filled). In the table, data is required for each applicable GHG and for each hose and valve combination identified.</t>
    </r>
  </si>
  <si>
    <r>
      <t>This worksheet should be completed by facilities that use Equation SS-5 to calculate the parameter E</t>
    </r>
    <r>
      <rPr>
        <vertAlign val="subscript"/>
        <sz val="11"/>
        <color indexed="8"/>
        <rFont val="Arial"/>
        <family val="2"/>
      </rPr>
      <t>L</t>
    </r>
    <r>
      <rPr>
        <sz val="11"/>
        <color indexed="8"/>
        <rFont val="Arial"/>
        <family val="2"/>
      </rPr>
      <t>, the mass of SF6 or the PFC emitted during the reporting year downstream of the containers used to fill equipment or cylinders and in cases where a flowmeter is used, downstream of the flowmeter during the reporting year (e.g., emissions from hoses or other flow lines that connect the container to the equipment or cylinder that is being filled).  Please ensure  to adjust the respective disbursement estimates (Qp) using the calculated E</t>
    </r>
    <r>
      <rPr>
        <vertAlign val="subscript"/>
        <sz val="11"/>
        <color indexed="8"/>
        <rFont val="Arial"/>
        <family val="2"/>
      </rPr>
      <t>L</t>
    </r>
    <r>
      <rPr>
        <sz val="11"/>
        <color indexed="8"/>
        <rFont val="Arial"/>
        <family val="2"/>
      </rPr>
      <t xml:space="preserve"> as reported in this section, and equations SS-3 or SS-4 of Section 98.453(e) and Section 98.453(f), respectively. The adjusted disbursement estimates should be entered in "Section 2. Equation SS-1".</t>
    </r>
  </si>
  <si>
    <t xml:space="preserve">User Emissions 
(pounds, rounded)
--- 
Output of Eq. SS-1
</t>
  </si>
  <si>
    <r>
      <t xml:space="preserve">Total annual SF6 or PFC emissions from equipment installation at electric transmission or distribution facilities
(pounds, rounded)
</t>
    </r>
    <r>
      <rPr>
        <b/>
        <sz val="11"/>
        <color indexed="8"/>
        <rFont val="Arial"/>
        <family val="2"/>
      </rPr>
      <t>---
Output of Eq. SS-6</t>
    </r>
  </si>
  <si>
    <t>Subpart-total Emissions
(pounds, rounded)
---
[A4=A2+A3]</t>
  </si>
  <si>
    <r>
      <t>Units of measure for EF</t>
    </r>
    <r>
      <rPr>
        <b/>
        <vertAlign val="subscript"/>
        <sz val="11"/>
        <color indexed="8"/>
        <rFont val="Arial"/>
        <family val="2"/>
      </rPr>
      <t>C</t>
    </r>
    <r>
      <rPr>
        <b/>
        <vertAlign val="subscript"/>
        <sz val="11"/>
        <color indexed="8"/>
        <rFont val="Calibri"/>
        <family val="2"/>
      </rPr>
      <t>i</t>
    </r>
    <r>
      <rPr>
        <b/>
        <sz val="11"/>
        <color indexed="8"/>
        <rFont val="Arial"/>
        <family val="2"/>
      </rPr>
      <t xml:space="preserve"> for each hose and valve combination 
[§98.456(m)]</t>
    </r>
  </si>
  <si>
    <r>
      <t>Units of measure for EF</t>
    </r>
    <r>
      <rPr>
        <b/>
        <vertAlign val="subscript"/>
        <sz val="11"/>
        <color indexed="8"/>
        <rFont val="Arial"/>
        <family val="2"/>
      </rPr>
      <t>C</t>
    </r>
    <r>
      <rPr>
        <b/>
        <vertAlign val="subscript"/>
        <sz val="11"/>
        <color indexed="8"/>
        <rFont val="Calibri"/>
        <family val="2"/>
      </rPr>
      <t>i</t>
    </r>
    <r>
      <rPr>
        <b/>
        <sz val="11"/>
        <color indexed="8"/>
        <rFont val="Arial"/>
        <family val="2"/>
      </rPr>
      <t xml:space="preserve"> for each hose and valve combination 
[§98.456(m)]</t>
    </r>
  </si>
  <si>
    <r>
      <rPr>
        <b/>
        <sz val="11"/>
        <color indexed="12"/>
        <rFont val="Arial"/>
        <family val="2"/>
      </rPr>
      <t>F</t>
    </r>
    <r>
      <rPr>
        <b/>
        <vertAlign val="subscript"/>
        <sz val="11"/>
        <color indexed="12"/>
        <rFont val="Arial"/>
        <family val="2"/>
      </rPr>
      <t>C</t>
    </r>
    <r>
      <rPr>
        <b/>
        <vertAlign val="subscript"/>
        <sz val="11"/>
        <color indexed="12"/>
        <rFont val="Calibri"/>
        <family val="2"/>
      </rPr>
      <t>i</t>
    </r>
    <r>
      <rPr>
        <b/>
        <sz val="11"/>
        <color indexed="8"/>
        <rFont val="Arial"/>
        <family val="2"/>
      </rPr>
      <t xml:space="preserve"> = The total number of fill operations during the reporting year for the valve-hose combination Ci
[§98.456(n)]</t>
    </r>
  </si>
  <si>
    <r>
      <rPr>
        <b/>
        <sz val="11"/>
        <color indexed="12"/>
        <rFont val="Arial"/>
        <family val="2"/>
      </rPr>
      <t>E</t>
    </r>
    <r>
      <rPr>
        <b/>
        <vertAlign val="subscript"/>
        <sz val="11"/>
        <color indexed="12"/>
        <rFont val="Arial"/>
        <family val="2"/>
      </rPr>
      <t>C</t>
    </r>
    <r>
      <rPr>
        <b/>
        <vertAlign val="subscript"/>
        <sz val="11"/>
        <color indexed="12"/>
        <rFont val="Calibri"/>
        <family val="2"/>
      </rPr>
      <t>i</t>
    </r>
    <r>
      <rPr>
        <b/>
        <sz val="11"/>
        <color indexed="8"/>
        <rFont val="Arial"/>
        <family val="2"/>
      </rPr>
      <t xml:space="preserve"> = The mass of SF6 emitted during the reporting year downstream of the containers used to fill equipment or cylinders and in cases where a flowmeter is used, downstream of the flowmeter during the reporting year for the valve-hose combination Ci</t>
    </r>
  </si>
  <si>
    <r>
      <rPr>
        <b/>
        <sz val="11"/>
        <color indexed="12"/>
        <rFont val="Arial"/>
        <family val="2"/>
      </rPr>
      <t>E</t>
    </r>
    <r>
      <rPr>
        <b/>
        <vertAlign val="subscript"/>
        <sz val="11"/>
        <color indexed="12"/>
        <rFont val="Arial"/>
        <family val="2"/>
      </rPr>
      <t>C</t>
    </r>
    <r>
      <rPr>
        <b/>
        <vertAlign val="subscript"/>
        <sz val="11"/>
        <color indexed="12"/>
        <rFont val="Calibri"/>
        <family val="2"/>
      </rPr>
      <t>i</t>
    </r>
    <r>
      <rPr>
        <b/>
        <sz val="11"/>
        <color indexed="8"/>
        <rFont val="Arial"/>
        <family val="2"/>
      </rPr>
      <t xml:space="preserve"> = The mass of PFC emitted during the reporting year downstream of the containers used to fill equipment or cylinders and in cases where a flowmeter is used, downstream of the flowmeter during the reporting year for the valve-hose combination Ci</t>
    </r>
  </si>
  <si>
    <r>
      <rPr>
        <b/>
        <sz val="11"/>
        <color indexed="12"/>
        <rFont val="Arial"/>
        <family val="2"/>
      </rPr>
      <t>E</t>
    </r>
    <r>
      <rPr>
        <b/>
        <vertAlign val="subscript"/>
        <sz val="11"/>
        <color indexed="12"/>
        <rFont val="Arial"/>
        <family val="2"/>
      </rPr>
      <t>C</t>
    </r>
    <r>
      <rPr>
        <b/>
        <vertAlign val="subscript"/>
        <sz val="11"/>
        <color indexed="12"/>
        <rFont val="Calibri"/>
        <family val="2"/>
      </rPr>
      <t>i</t>
    </r>
    <r>
      <rPr>
        <b/>
        <sz val="11"/>
        <color indexed="8"/>
        <rFont val="Calibri"/>
        <family val="2"/>
      </rPr>
      <t xml:space="preserve"> </t>
    </r>
    <r>
      <rPr>
        <b/>
        <sz val="11"/>
        <color indexed="8"/>
        <rFont val="Arial"/>
        <family val="2"/>
      </rPr>
      <t>= The mass of PFC emitted during the reporting year downstream of the containers used to fill equipment or cylinders and in cases where a flowmeter is used, downstream of the flowmeter during the reporting year for the valve-hose combination Ci</t>
    </r>
  </si>
  <si>
    <r>
      <t>Units of measure for EF</t>
    </r>
    <r>
      <rPr>
        <b/>
        <vertAlign val="subscript"/>
        <sz val="11"/>
        <color indexed="8"/>
        <rFont val="Arial"/>
        <family val="2"/>
      </rPr>
      <t>C</t>
    </r>
    <r>
      <rPr>
        <b/>
        <vertAlign val="subscript"/>
        <sz val="11"/>
        <color indexed="8"/>
        <rFont val="Calibri"/>
        <family val="2"/>
      </rPr>
      <t>i</t>
    </r>
    <r>
      <rPr>
        <b/>
        <sz val="11"/>
        <color indexed="8"/>
        <rFont val="Calibri"/>
        <family val="2"/>
      </rPr>
      <t xml:space="preserve"> </t>
    </r>
    <r>
      <rPr>
        <b/>
        <sz val="11"/>
        <color indexed="8"/>
        <rFont val="Arial"/>
        <family val="2"/>
      </rPr>
      <t>for each hose and valve combination 
[§98.456(m)]</t>
    </r>
  </si>
  <si>
    <r>
      <rPr>
        <b/>
        <sz val="11"/>
        <color indexed="12"/>
        <rFont val="Arial"/>
        <family val="2"/>
      </rPr>
      <t>EF</t>
    </r>
    <r>
      <rPr>
        <b/>
        <vertAlign val="subscript"/>
        <sz val="11"/>
        <color indexed="12"/>
        <rFont val="Arial"/>
        <family val="2"/>
      </rPr>
      <t>C</t>
    </r>
    <r>
      <rPr>
        <b/>
        <vertAlign val="subscript"/>
        <sz val="11"/>
        <color indexed="12"/>
        <rFont val="Calibri"/>
        <family val="2"/>
      </rPr>
      <t>i</t>
    </r>
    <r>
      <rPr>
        <b/>
        <sz val="11"/>
        <color indexed="8"/>
        <rFont val="Arial"/>
        <family val="2"/>
      </rPr>
      <t xml:space="preserve"> = The emission factor for the valve-hose combination Ci 
(units per A4 or A5)
[§98.456(m)]</t>
    </r>
  </si>
  <si>
    <r>
      <rPr>
        <b/>
        <sz val="11"/>
        <color indexed="12"/>
        <rFont val="Arial"/>
        <family val="2"/>
      </rPr>
      <t>EF</t>
    </r>
    <r>
      <rPr>
        <b/>
        <vertAlign val="subscript"/>
        <sz val="11"/>
        <color indexed="12"/>
        <rFont val="Arial"/>
        <family val="2"/>
      </rPr>
      <t>C</t>
    </r>
    <r>
      <rPr>
        <b/>
        <vertAlign val="subscript"/>
        <sz val="11"/>
        <color indexed="12"/>
        <rFont val="Calibri"/>
        <family val="2"/>
      </rPr>
      <t>i</t>
    </r>
    <r>
      <rPr>
        <b/>
        <sz val="11"/>
        <color indexed="8"/>
        <rFont val="Arial"/>
        <family val="2"/>
      </rPr>
      <t xml:space="preserve"> = The emission factor for the valve-hose combination Ci 
(units per A11 or A12)
[§98.456(m)]</t>
    </r>
  </si>
  <si>
    <r>
      <rPr>
        <b/>
        <sz val="11"/>
        <color indexed="12"/>
        <rFont val="Arial"/>
        <family val="2"/>
      </rPr>
      <t>EF</t>
    </r>
    <r>
      <rPr>
        <b/>
        <vertAlign val="subscript"/>
        <sz val="11"/>
        <color indexed="12"/>
        <rFont val="Arial"/>
        <family val="2"/>
      </rPr>
      <t>C</t>
    </r>
    <r>
      <rPr>
        <b/>
        <vertAlign val="subscript"/>
        <sz val="11"/>
        <color indexed="12"/>
        <rFont val="Calibri"/>
        <family val="2"/>
      </rPr>
      <t>i</t>
    </r>
    <r>
      <rPr>
        <b/>
        <sz val="11"/>
        <color indexed="8"/>
        <rFont val="Arial"/>
        <family val="2"/>
      </rPr>
      <t xml:space="preserve"> = The emission factor for the valve-hose combination Ci 
(units per A18 or A19)
[§98.456(m)]</t>
    </r>
  </si>
  <si>
    <r>
      <rPr>
        <b/>
        <sz val="11"/>
        <color indexed="12"/>
        <rFont val="Arial"/>
        <family val="2"/>
      </rPr>
      <t>EF</t>
    </r>
    <r>
      <rPr>
        <b/>
        <vertAlign val="subscript"/>
        <sz val="11"/>
        <color indexed="12"/>
        <rFont val="Arial"/>
        <family val="2"/>
      </rPr>
      <t>C</t>
    </r>
    <r>
      <rPr>
        <b/>
        <vertAlign val="subscript"/>
        <sz val="11"/>
        <color indexed="12"/>
        <rFont val="Calibri"/>
        <family val="2"/>
      </rPr>
      <t>i</t>
    </r>
    <r>
      <rPr>
        <b/>
        <sz val="11"/>
        <color indexed="8"/>
        <rFont val="Arial"/>
        <family val="2"/>
      </rPr>
      <t xml:space="preserve"> = The emission factor for the valve-hose combination Ci 
(units per A25 or A26)
[§98.456(m)]</t>
    </r>
  </si>
  <si>
    <r>
      <rPr>
        <b/>
        <sz val="11"/>
        <color indexed="12"/>
        <rFont val="Arial"/>
        <family val="2"/>
      </rPr>
      <t>EF</t>
    </r>
    <r>
      <rPr>
        <b/>
        <vertAlign val="subscript"/>
        <sz val="11"/>
        <color indexed="12"/>
        <rFont val="Arial"/>
        <family val="2"/>
      </rPr>
      <t>C</t>
    </r>
    <r>
      <rPr>
        <b/>
        <vertAlign val="subscript"/>
        <sz val="11"/>
        <color indexed="12"/>
        <rFont val="Calibri"/>
        <family val="2"/>
      </rPr>
      <t>i</t>
    </r>
    <r>
      <rPr>
        <b/>
        <sz val="11"/>
        <color indexed="8"/>
        <rFont val="Arial"/>
        <family val="2"/>
      </rPr>
      <t xml:space="preserve"> = The emission factor for the valve-hose combination Ci 
(units per A32 or A33)
[§98.456(m)]</t>
    </r>
  </si>
  <si>
    <r>
      <rPr>
        <b/>
        <sz val="11"/>
        <color indexed="12"/>
        <rFont val="Arial"/>
        <family val="2"/>
      </rPr>
      <t>EF</t>
    </r>
    <r>
      <rPr>
        <b/>
        <vertAlign val="subscript"/>
        <sz val="11"/>
        <color indexed="12"/>
        <rFont val="Arial"/>
        <family val="2"/>
      </rPr>
      <t>C</t>
    </r>
    <r>
      <rPr>
        <b/>
        <vertAlign val="subscript"/>
        <sz val="11"/>
        <color indexed="12"/>
        <rFont val="Calibri"/>
        <family val="2"/>
      </rPr>
      <t>i</t>
    </r>
    <r>
      <rPr>
        <b/>
        <sz val="11"/>
        <color indexed="8"/>
        <rFont val="Arial"/>
        <family val="2"/>
      </rPr>
      <t xml:space="preserve"> = The emission factor for the valve-hose combination Ci 
(units per A39 or A40)
[§98.456(m)]</t>
    </r>
  </si>
  <si>
    <r>
      <rPr>
        <b/>
        <sz val="11"/>
        <color indexed="12"/>
        <rFont val="Arial"/>
        <family val="2"/>
      </rPr>
      <t>EF</t>
    </r>
    <r>
      <rPr>
        <b/>
        <vertAlign val="subscript"/>
        <sz val="11"/>
        <color indexed="12"/>
        <rFont val="Arial"/>
        <family val="2"/>
      </rPr>
      <t>C</t>
    </r>
    <r>
      <rPr>
        <b/>
        <vertAlign val="subscript"/>
        <sz val="11"/>
        <color indexed="12"/>
        <rFont val="Calibri"/>
        <family val="2"/>
      </rPr>
      <t>i</t>
    </r>
    <r>
      <rPr>
        <b/>
        <sz val="11"/>
        <color indexed="8"/>
        <rFont val="Calibri"/>
        <family val="2"/>
      </rPr>
      <t xml:space="preserve"> </t>
    </r>
    <r>
      <rPr>
        <b/>
        <sz val="11"/>
        <color indexed="8"/>
        <rFont val="Arial"/>
        <family val="2"/>
      </rPr>
      <t>= The emission factor for the valve-hose combination Ci 
(units per A46 or A47)
[§98.456(m)]</t>
    </r>
  </si>
  <si>
    <r>
      <rPr>
        <b/>
        <sz val="11"/>
        <color indexed="12"/>
        <rFont val="Arial"/>
        <family val="2"/>
      </rPr>
      <t>EF</t>
    </r>
    <r>
      <rPr>
        <b/>
        <vertAlign val="subscript"/>
        <sz val="11"/>
        <color indexed="12"/>
        <rFont val="Arial"/>
        <family val="2"/>
      </rPr>
      <t>C</t>
    </r>
    <r>
      <rPr>
        <b/>
        <vertAlign val="subscript"/>
        <sz val="11"/>
        <color indexed="12"/>
        <rFont val="Calibri"/>
        <family val="2"/>
      </rPr>
      <t>i</t>
    </r>
    <r>
      <rPr>
        <b/>
        <sz val="11"/>
        <color indexed="8"/>
        <rFont val="Arial"/>
        <family val="2"/>
      </rPr>
      <t xml:space="preserve"> = The emission factor for the valve-hose combination Ci 
(units per A53 or A54)
[§98.456(m)]</t>
    </r>
  </si>
  <si>
    <r>
      <rPr>
        <b/>
        <sz val="11"/>
        <color indexed="12"/>
        <rFont val="Arial"/>
        <family val="2"/>
      </rPr>
      <t>EF</t>
    </r>
    <r>
      <rPr>
        <b/>
        <vertAlign val="subscript"/>
        <sz val="11"/>
        <color indexed="12"/>
        <rFont val="Arial"/>
        <family val="2"/>
      </rPr>
      <t>C</t>
    </r>
    <r>
      <rPr>
        <b/>
        <vertAlign val="subscript"/>
        <sz val="11"/>
        <color indexed="12"/>
        <rFont val="Calibri"/>
        <family val="2"/>
      </rPr>
      <t>i</t>
    </r>
    <r>
      <rPr>
        <b/>
        <sz val="11"/>
        <color indexed="8"/>
        <rFont val="Calibri"/>
        <family val="2"/>
      </rPr>
      <t xml:space="preserve"> </t>
    </r>
    <r>
      <rPr>
        <b/>
        <sz val="11"/>
        <color indexed="8"/>
        <rFont val="Arial"/>
        <family val="2"/>
      </rPr>
      <t>= The emission factor for the valve-hose combination Ci 
(units per A60 or A61)
[§98.456(m)]</t>
    </r>
  </si>
  <si>
    <r>
      <rPr>
        <b/>
        <sz val="11"/>
        <color indexed="12"/>
        <rFont val="Arial"/>
        <family val="2"/>
      </rPr>
      <t>EF</t>
    </r>
    <r>
      <rPr>
        <b/>
        <vertAlign val="subscript"/>
        <sz val="11"/>
        <color indexed="12"/>
        <rFont val="Arial"/>
        <family val="2"/>
      </rPr>
      <t>C</t>
    </r>
    <r>
      <rPr>
        <b/>
        <vertAlign val="subscript"/>
        <sz val="11"/>
        <color indexed="12"/>
        <rFont val="Calibri"/>
        <family val="2"/>
      </rPr>
      <t>i</t>
    </r>
    <r>
      <rPr>
        <b/>
        <sz val="11"/>
        <color indexed="8"/>
        <rFont val="Arial"/>
        <family val="2"/>
      </rPr>
      <t xml:space="preserve"> = The emission factor for the valve-hose combination Ci 
(units per A67 or A68)
[§98.456(m)]</t>
    </r>
  </si>
  <si>
    <r>
      <rPr>
        <b/>
        <sz val="11"/>
        <color indexed="12"/>
        <rFont val="Arial"/>
        <family val="2"/>
      </rPr>
      <t>M</t>
    </r>
    <r>
      <rPr>
        <b/>
        <vertAlign val="subscript"/>
        <sz val="11"/>
        <color indexed="12"/>
        <rFont val="Arial"/>
        <family val="2"/>
      </rPr>
      <t>F</t>
    </r>
    <r>
      <rPr>
        <b/>
        <sz val="11"/>
        <color indexed="8"/>
        <rFont val="Arial"/>
        <family val="2"/>
      </rPr>
      <t xml:space="preserve"> = Total annual mass of the SF6 or PFCs, in pounds, used to fill equipment at off-site electric power transmission or distribution locations
[§98.456(q)]</t>
    </r>
  </si>
  <si>
    <t>R.02</t>
  </si>
  <si>
    <t>Mean value of nameplate capacity for each make, model, and group of conditions (pounds) [98.456(o)]</t>
  </si>
  <si>
    <t>https://www.epa.gov/climatechange/emissions/subpart/ss.html</t>
  </si>
  <si>
    <t>https://www.ccdsupport.com/confluence/display/help/Reporting+Form+Instructions</t>
  </si>
  <si>
    <t>https://ccdsupport.com/confluence/display/help/Reporting+Form+Instructions</t>
  </si>
  <si>
    <t>https://ccdsupport.com/confluence/display/help/Optional+Calculation+Spreadsheet+Instructions</t>
  </si>
  <si>
    <t>OMB Number: 2060-0629. 
Expiration Date: 02/28/2025</t>
  </si>
  <si>
    <t>Last Updated: 01/08/2025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</si>
</sst>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indexed="8"/>
      <name val="Arial"/>
      <family val="2"/>
    </font>
    <font>
      <sz val="10"/>
      <name val="Arial"/>
      <family val="2"/>
    </font>
    <font>
      <sz val="11"/>
      <color indexed="8"/>
      <name val="Arial"/>
      <family val="2"/>
    </font>
    <font>
      <sz val="11"/>
      <name val="Arial"/>
      <family val="2"/>
    </font>
    <font>
      <b/>
      <sz val="14"/>
      <color indexed="8"/>
      <name val="Arial"/>
      <family val="2"/>
    </font>
    <font>
      <b/>
      <sz val="11"/>
      <name val="Arial"/>
      <family val="2"/>
    </font>
    <font>
      <b/>
      <vertAlign val="subscript"/>
      <sz val="11"/>
      <name val="Arial"/>
      <family val="2"/>
    </font>
    <font>
      <b/>
      <u/>
      <sz val="11"/>
      <color indexed="8"/>
      <name val="Arial"/>
      <family val="2"/>
    </font>
    <font>
      <i/>
      <sz val="11"/>
      <color indexed="8"/>
      <name val="Arial"/>
      <family val="2"/>
    </font>
    <font>
      <b/>
      <u/>
      <sz val="11"/>
      <color indexed="12"/>
      <name val="Arial"/>
      <family val="2"/>
    </font>
    <font>
      <sz val="24"/>
      <name val="Arial"/>
      <family val="2"/>
    </font>
    <font>
      <vertAlign val="subscript"/>
      <sz val="24"/>
      <name val="Arial"/>
      <family val="2"/>
    </font>
    <font>
      <b/>
      <sz val="11"/>
      <color indexed="12"/>
      <name val="Arial"/>
      <family val="2"/>
    </font>
    <font>
      <b/>
      <vertAlign val="subscript"/>
      <sz val="11"/>
      <color indexed="8"/>
      <name val="Arial"/>
      <family val="2"/>
    </font>
    <font>
      <b/>
      <vertAlign val="subscript"/>
      <sz val="11"/>
      <color indexed="12"/>
      <name val="Arial"/>
      <family val="2"/>
    </font>
    <font>
      <vertAlign val="subscript"/>
      <sz val="11"/>
      <color indexed="8"/>
      <name val="Arial"/>
      <family val="2"/>
    </font>
    <font>
      <b/>
      <vertAlign val="subscript"/>
      <sz val="11"/>
      <color indexed="8"/>
      <name val="Calibri"/>
      <family val="2"/>
    </font>
    <font>
      <b/>
      <vertAlign val="subscript"/>
      <sz val="11"/>
      <color indexed="12"/>
      <name val="Calibri"/>
      <family val="2"/>
    </font>
    <font>
      <b/>
      <sz val="11"/>
      <color indexed="8"/>
      <name val="Calibri"/>
      <family val="2"/>
    </font>
    <font>
      <u/>
      <sz val="9.35"/>
      <color theme="10"/>
      <name val="Calibri"/>
      <family val="2"/>
    </font>
    <font>
      <b/>
      <sz val="11"/>
      <color theme="1"/>
      <name val="Arial"/>
      <family val="2"/>
    </font>
    <font>
      <sz val="11"/>
      <color theme="1"/>
      <name val="Arial"/>
      <family val="2"/>
    </font>
    <font>
      <b/>
      <sz val="11"/>
      <color rgb="FFFF0000"/>
      <name val="Arial"/>
      <family val="2"/>
    </font>
    <font>
      <u/>
      <sz val="11"/>
      <color theme="10"/>
      <name val="Arial"/>
      <family val="2"/>
    </font>
    <font>
      <sz val="11"/>
      <color theme="0" tint="-0.249977111117893"/>
      <name val="Arial"/>
      <family val="2"/>
    </font>
    <font>
      <b/>
      <sz val="14"/>
      <color theme="1"/>
      <name val="Arial"/>
      <family val="2"/>
    </font>
    <font>
      <i/>
      <sz val="11"/>
      <color theme="1"/>
      <name val="Arial"/>
      <family val="2"/>
    </font>
    <font>
      <b/>
      <sz val="11"/>
      <name val="Calibri"/>
      <family val="2"/>
      <scheme val="minor"/>
    </font>
    <font>
      <sz val="11"/>
      <color theme="0"/>
      <name val="Arial"/>
      <family val="2"/>
    </font>
    <font>
      <sz val="11"/>
      <color rgb="FF000000"/>
      <name val="Arial"/>
      <family val="2"/>
    </font>
    <font>
      <b/>
      <sz val="14"/>
      <color rgb="FFFF0000"/>
      <name val="Arial"/>
      <family val="2"/>
    </font>
    <font>
      <b/>
      <sz val="18"/>
      <color rgb="FFFF0000"/>
      <name val="Arial"/>
      <family val="2"/>
    </font>
    <font>
      <b/>
      <sz val="16"/>
      <color theme="1"/>
      <name val="Arial"/>
      <family val="2"/>
    </font>
  </fonts>
  <fills count="8">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2" fillId="0" borderId="0"/>
  </cellStyleXfs>
  <cellXfs count="274">
    <xf numFmtId="0" fontId="0" fillId="0" borderId="0" xfId="0"/>
    <xf numFmtId="0" fontId="21" fillId="0" borderId="0" xfId="0" applyNumberFormat="1" applyFont="1" applyAlignment="1" applyProtection="1">
      <alignment vertical="center"/>
    </xf>
    <xf numFmtId="0" fontId="22" fillId="0" borderId="0" xfId="0" applyNumberFormat="1" applyFont="1" applyAlignment="1" applyProtection="1">
      <alignment vertical="center"/>
    </xf>
    <xf numFmtId="0" fontId="1" fillId="0" borderId="0" xfId="0" applyFont="1" applyFill="1" applyBorder="1" applyAlignment="1" applyProtection="1">
      <alignment vertical="center"/>
    </xf>
    <xf numFmtId="0" fontId="5"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right" vertical="center"/>
    </xf>
    <xf numFmtId="0" fontId="6" fillId="2" borderId="1" xfId="0" applyFont="1" applyFill="1" applyBorder="1" applyAlignment="1" applyProtection="1">
      <alignment horizontal="center" vertical="center" wrapText="1"/>
    </xf>
    <xf numFmtId="0" fontId="21" fillId="0" borderId="0" xfId="0" applyFont="1" applyFill="1" applyAlignment="1" applyProtection="1">
      <alignment horizontal="center" vertical="center"/>
    </xf>
    <xf numFmtId="0" fontId="21" fillId="2" borderId="2"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49" fontId="22" fillId="3" borderId="1" xfId="0" applyNumberFormat="1" applyFont="1" applyFill="1" applyBorder="1" applyAlignment="1" applyProtection="1">
      <alignment vertical="center" wrapText="1"/>
      <protection locked="0"/>
    </xf>
    <xf numFmtId="0" fontId="21" fillId="2" borderId="5" xfId="0" applyFont="1" applyFill="1" applyBorder="1" applyAlignment="1" applyProtection="1">
      <alignment horizontal="center" vertical="center" wrapText="1"/>
    </xf>
    <xf numFmtId="0" fontId="22" fillId="3" borderId="1" xfId="0" applyFont="1" applyFill="1" applyBorder="1" applyAlignment="1" applyProtection="1">
      <alignment horizontal="left" vertical="center" wrapText="1"/>
      <protection locked="0"/>
    </xf>
    <xf numFmtId="0" fontId="23" fillId="0" borderId="0" xfId="0" applyFont="1" applyFill="1" applyBorder="1" applyAlignment="1" applyProtection="1">
      <alignment vertical="center"/>
    </xf>
    <xf numFmtId="0" fontId="22" fillId="2" borderId="1" xfId="0" applyFont="1" applyFill="1" applyBorder="1" applyAlignment="1" applyProtection="1">
      <alignment vertical="center" wrapText="1"/>
    </xf>
    <xf numFmtId="49" fontId="22" fillId="3" borderId="1" xfId="0" applyNumberFormat="1" applyFont="1" applyFill="1" applyBorder="1" applyAlignment="1" applyProtection="1">
      <alignment horizontal="left" vertical="center" wrapText="1"/>
      <protection locked="0"/>
    </xf>
    <xf numFmtId="0" fontId="22" fillId="0" borderId="6" xfId="0" applyFont="1" applyBorder="1" applyAlignment="1" applyProtection="1">
      <alignment vertical="center" wrapText="1"/>
    </xf>
    <xf numFmtId="0" fontId="22" fillId="0" borderId="7" xfId="0" applyFont="1" applyBorder="1" applyAlignment="1" applyProtection="1">
      <alignment vertical="center" wrapText="1"/>
    </xf>
    <xf numFmtId="0" fontId="22" fillId="0" borderId="8" xfId="0" applyFont="1" applyBorder="1" applyAlignment="1" applyProtection="1">
      <alignment vertical="center" wrapText="1"/>
    </xf>
    <xf numFmtId="0" fontId="22" fillId="3" borderId="1" xfId="0" applyNumberFormat="1" applyFont="1" applyFill="1" applyBorder="1" applyAlignment="1" applyProtection="1">
      <alignment horizontal="right" vertical="center" wrapText="1"/>
      <protection locked="0"/>
    </xf>
    <xf numFmtId="0" fontId="22" fillId="3" borderId="9" xfId="0" applyNumberFormat="1" applyFont="1" applyFill="1" applyBorder="1" applyAlignment="1" applyProtection="1">
      <alignment vertical="center" wrapText="1"/>
      <protection locked="0"/>
    </xf>
    <xf numFmtId="0" fontId="22" fillId="3" borderId="10" xfId="0" applyNumberFormat="1" applyFont="1" applyFill="1" applyBorder="1" applyAlignment="1" applyProtection="1">
      <alignment vertical="center" wrapText="1"/>
      <protection locked="0"/>
    </xf>
    <xf numFmtId="0" fontId="22" fillId="3" borderId="11" xfId="0" applyNumberFormat="1" applyFont="1" applyFill="1" applyBorder="1" applyAlignment="1" applyProtection="1">
      <alignment vertical="center" wrapText="1"/>
      <protection locked="0"/>
    </xf>
    <xf numFmtId="0" fontId="22" fillId="3" borderId="12" xfId="0" applyNumberFormat="1" applyFont="1" applyFill="1" applyBorder="1" applyAlignment="1" applyProtection="1">
      <alignment vertical="center" wrapText="1"/>
      <protection locked="0"/>
    </xf>
    <xf numFmtId="0" fontId="22" fillId="3" borderId="13" xfId="0" applyNumberFormat="1" applyFont="1" applyFill="1" applyBorder="1" applyAlignment="1" applyProtection="1">
      <alignment vertical="center" wrapText="1"/>
      <protection locked="0"/>
    </xf>
    <xf numFmtId="0" fontId="22" fillId="3" borderId="14" xfId="0" applyNumberFormat="1" applyFont="1" applyFill="1" applyBorder="1" applyAlignment="1" applyProtection="1">
      <alignment vertical="center" wrapText="1"/>
      <protection locked="0"/>
    </xf>
    <xf numFmtId="0" fontId="22" fillId="3" borderId="15" xfId="0" applyNumberFormat="1" applyFont="1" applyFill="1" applyBorder="1" applyAlignment="1" applyProtection="1">
      <alignment vertical="center" wrapText="1"/>
      <protection locked="0"/>
    </xf>
    <xf numFmtId="0" fontId="4" fillId="3" borderId="1" xfId="0" applyFont="1" applyFill="1" applyBorder="1" applyAlignment="1" applyProtection="1">
      <alignment horizontal="left" vertical="center" wrapText="1"/>
      <protection locked="0"/>
    </xf>
    <xf numFmtId="0" fontId="21" fillId="2" borderId="16" xfId="0" applyFont="1" applyFill="1" applyBorder="1" applyAlignment="1" applyProtection="1">
      <alignment horizontal="center" vertical="center" wrapText="1"/>
    </xf>
    <xf numFmtId="0" fontId="4" fillId="4" borderId="16" xfId="0" applyFont="1" applyFill="1" applyBorder="1" applyAlignment="1" applyProtection="1">
      <alignment vertical="center"/>
    </xf>
    <xf numFmtId="0" fontId="4" fillId="4" borderId="1" xfId="0" applyFont="1" applyFill="1" applyBorder="1" applyAlignment="1" applyProtection="1">
      <alignment vertical="center"/>
    </xf>
    <xf numFmtId="0" fontId="21" fillId="2" borderId="17" xfId="0" applyFont="1" applyFill="1" applyBorder="1" applyAlignment="1" applyProtection="1">
      <alignment horizontal="center" vertical="center" wrapText="1"/>
    </xf>
    <xf numFmtId="0" fontId="22" fillId="3" borderId="17" xfId="0" applyNumberFormat="1" applyFont="1" applyFill="1" applyBorder="1" applyAlignment="1" applyProtection="1">
      <alignment vertical="center" wrapText="1"/>
      <protection locked="0"/>
    </xf>
    <xf numFmtId="0" fontId="22" fillId="3" borderId="18" xfId="0" applyNumberFormat="1" applyFont="1" applyFill="1" applyBorder="1" applyAlignment="1" applyProtection="1">
      <alignment vertical="center" wrapText="1"/>
      <protection locked="0"/>
    </xf>
    <xf numFmtId="0" fontId="21" fillId="2" borderId="1" xfId="0" applyFont="1" applyFill="1" applyBorder="1" applyAlignment="1" applyProtection="1">
      <alignment vertical="center"/>
    </xf>
    <xf numFmtId="0" fontId="6" fillId="2" borderId="1" xfId="0" applyFont="1" applyFill="1" applyBorder="1" applyAlignment="1" applyProtection="1">
      <alignment horizontal="left" vertical="center"/>
    </xf>
    <xf numFmtId="0" fontId="21" fillId="0" borderId="1" xfId="0" applyFont="1" applyBorder="1" applyAlignment="1" applyProtection="1">
      <alignment horizontal="center" wrapText="1"/>
    </xf>
    <xf numFmtId="0" fontId="24" fillId="0" borderId="7" xfId="1" applyFont="1" applyBorder="1" applyAlignment="1" applyProtection="1">
      <alignment horizontal="left" vertical="center"/>
    </xf>
    <xf numFmtId="0" fontId="24" fillId="0" borderId="0" xfId="1" applyFont="1" applyBorder="1" applyAlignment="1" applyProtection="1">
      <alignment horizontal="left" vertical="center"/>
    </xf>
    <xf numFmtId="0" fontId="25" fillId="5" borderId="0" xfId="0" applyFont="1" applyFill="1" applyAlignment="1" applyProtection="1">
      <alignment horizontal="center" vertical="center"/>
    </xf>
    <xf numFmtId="0" fontId="22" fillId="0" borderId="0" xfId="0" applyFont="1" applyBorder="1" applyAlignment="1" applyProtection="1">
      <alignment horizontal="left" vertical="center" wrapText="1"/>
    </xf>
    <xf numFmtId="0" fontId="22" fillId="0" borderId="19" xfId="0" applyFont="1" applyBorder="1" applyAlignment="1" applyProtection="1">
      <alignment horizontal="left" vertical="center" wrapText="1"/>
    </xf>
    <xf numFmtId="0" fontId="22" fillId="5" borderId="0" xfId="0" quotePrefix="1" applyFont="1" applyFill="1" applyAlignment="1" applyProtection="1">
      <alignment vertical="center"/>
    </xf>
    <xf numFmtId="0" fontId="22" fillId="5" borderId="0" xfId="0" applyNumberFormat="1" applyFont="1" applyFill="1" applyAlignment="1" applyProtection="1">
      <alignment vertical="center"/>
    </xf>
    <xf numFmtId="0" fontId="22" fillId="0" borderId="0" xfId="0" quotePrefix="1" applyFont="1" applyAlignment="1" applyProtection="1">
      <alignment vertical="center"/>
    </xf>
    <xf numFmtId="0" fontId="22" fillId="0" borderId="0" xfId="0" quotePrefix="1" applyFont="1" applyBorder="1" applyAlignment="1" applyProtection="1">
      <alignment vertical="center"/>
    </xf>
    <xf numFmtId="0" fontId="22" fillId="0" borderId="0" xfId="0" applyFont="1" applyBorder="1" applyAlignment="1" applyProtection="1">
      <alignment horizontal="right" vertical="center" wrapText="1"/>
    </xf>
    <xf numFmtId="0" fontId="22" fillId="0" borderId="0" xfId="0" applyFont="1" applyBorder="1" applyAlignment="1" applyProtection="1">
      <alignment vertical="center" wrapText="1"/>
    </xf>
    <xf numFmtId="0" fontId="21" fillId="0" borderId="0" xfId="0" applyFont="1" applyAlignment="1" applyProtection="1">
      <alignment vertical="center"/>
    </xf>
    <xf numFmtId="0" fontId="22" fillId="0" borderId="0" xfId="0" applyFont="1" applyAlignment="1" applyProtection="1">
      <alignment vertical="center"/>
    </xf>
    <xf numFmtId="0" fontId="22" fillId="0" borderId="7" xfId="0" applyFont="1" applyBorder="1" applyAlignment="1" applyProtection="1">
      <alignment vertical="center"/>
    </xf>
    <xf numFmtId="0" fontId="22" fillId="0" borderId="8" xfId="0" applyFont="1" applyBorder="1" applyAlignment="1" applyProtection="1">
      <alignment vertical="center"/>
    </xf>
    <xf numFmtId="0" fontId="26" fillId="0" borderId="0" xfId="0" applyFont="1" applyAlignment="1" applyProtection="1">
      <alignment vertical="center"/>
    </xf>
    <xf numFmtId="0" fontId="21" fillId="0" borderId="0" xfId="0" applyFont="1" applyFill="1" applyAlignment="1" applyProtection="1">
      <alignment vertical="center"/>
    </xf>
    <xf numFmtId="0" fontId="22" fillId="0" borderId="0" xfId="0" applyFont="1" applyFill="1" applyAlignment="1" applyProtection="1">
      <alignment vertical="center"/>
    </xf>
    <xf numFmtId="0" fontId="22" fillId="0" borderId="0" xfId="0" applyFont="1" applyAlignment="1" applyProtection="1">
      <alignment horizontal="center" vertical="center"/>
    </xf>
    <xf numFmtId="0" fontId="21" fillId="2" borderId="1" xfId="0" applyFont="1" applyFill="1" applyBorder="1" applyAlignment="1" applyProtection="1">
      <alignment horizontal="center" vertical="center" wrapText="1"/>
    </xf>
    <xf numFmtId="0" fontId="22" fillId="2" borderId="1" xfId="0" applyFont="1" applyFill="1" applyBorder="1" applyAlignment="1" applyProtection="1">
      <alignment horizontal="left" vertical="center" wrapText="1"/>
    </xf>
    <xf numFmtId="0" fontId="22" fillId="0" borderId="0" xfId="0" applyFont="1" applyBorder="1" applyAlignment="1" applyProtection="1">
      <alignment vertical="center"/>
    </xf>
    <xf numFmtId="0" fontId="22" fillId="5" borderId="0" xfId="0" applyFont="1" applyFill="1" applyAlignment="1" applyProtection="1">
      <alignment vertical="center"/>
    </xf>
    <xf numFmtId="0" fontId="22" fillId="3" borderId="1" xfId="0" applyNumberFormat="1" applyFont="1" applyFill="1" applyBorder="1" applyAlignment="1" applyProtection="1">
      <alignment vertical="center" wrapText="1"/>
      <protection locked="0"/>
    </xf>
    <xf numFmtId="0" fontId="22" fillId="3" borderId="1" xfId="0" applyNumberFormat="1" applyFont="1" applyFill="1" applyBorder="1" applyAlignment="1" applyProtection="1">
      <alignment horizontal="left" vertical="center" wrapText="1"/>
      <protection locked="0"/>
    </xf>
    <xf numFmtId="0" fontId="22" fillId="0" borderId="1" xfId="0" applyFont="1" applyBorder="1" applyAlignment="1" applyProtection="1">
      <alignment vertical="center"/>
    </xf>
    <xf numFmtId="0" fontId="21" fillId="0" borderId="0" xfId="0" applyFont="1" applyAlignment="1" applyProtection="1">
      <alignment horizontal="center" vertical="center"/>
    </xf>
    <xf numFmtId="0" fontId="22" fillId="0" borderId="1" xfId="0" applyFont="1" applyBorder="1" applyAlignment="1" applyProtection="1">
      <alignment horizontal="center" vertical="center"/>
    </xf>
    <xf numFmtId="0" fontId="22" fillId="6" borderId="0" xfId="0" applyFont="1" applyFill="1" applyAlignment="1" applyProtection="1">
      <alignment horizontal="center" vertical="center"/>
    </xf>
    <xf numFmtId="0" fontId="4" fillId="5" borderId="1" xfId="0" applyFont="1" applyFill="1" applyBorder="1" applyAlignment="1" applyProtection="1">
      <alignment horizontal="center" vertical="center" wrapText="1"/>
    </xf>
    <xf numFmtId="0" fontId="21" fillId="0" borderId="0" xfId="0" applyFont="1" applyAlignment="1" applyProtection="1">
      <alignment vertical="center" wrapText="1"/>
    </xf>
    <xf numFmtId="0" fontId="22" fillId="0" borderId="0" xfId="0" applyFont="1" applyAlignment="1" applyProtection="1"/>
    <xf numFmtId="0" fontId="21" fillId="0" borderId="0" xfId="0" applyFont="1" applyFill="1" applyAlignment="1" applyProtection="1"/>
    <xf numFmtId="0" fontId="21" fillId="2" borderId="20" xfId="0" applyFont="1" applyFill="1" applyBorder="1" applyAlignment="1" applyProtection="1">
      <alignment horizontal="center" vertical="center" wrapText="1"/>
    </xf>
    <xf numFmtId="0" fontId="22" fillId="0" borderId="0" xfId="0" applyFont="1" applyAlignment="1" applyProtection="1">
      <alignment horizontal="right" vertical="center"/>
    </xf>
    <xf numFmtId="0" fontId="6" fillId="5" borderId="0" xfId="0" applyFont="1" applyFill="1" applyAlignment="1" applyProtection="1"/>
    <xf numFmtId="0" fontId="22" fillId="0" borderId="0" xfId="0" applyFont="1" applyAlignment="1" applyProtection="1">
      <alignment horizontal="left" vertical="center"/>
    </xf>
    <xf numFmtId="0" fontId="0" fillId="0" borderId="0" xfId="0" applyProtection="1"/>
    <xf numFmtId="0" fontId="22" fillId="3" borderId="1" xfId="0" applyFont="1" applyFill="1" applyBorder="1" applyAlignment="1" applyProtection="1">
      <alignment horizontal="right" vertical="center"/>
      <protection locked="0"/>
    </xf>
    <xf numFmtId="0" fontId="22" fillId="3" borderId="1" xfId="0" applyNumberFormat="1" applyFont="1" applyFill="1" applyBorder="1" applyAlignment="1" applyProtection="1">
      <alignment horizontal="right" vertical="center"/>
      <protection locked="0"/>
    </xf>
    <xf numFmtId="0" fontId="23" fillId="0" borderId="0" xfId="0" applyFont="1" applyFill="1" applyBorder="1" applyAlignment="1" applyProtection="1"/>
    <xf numFmtId="0" fontId="22" fillId="0" borderId="0" xfId="0" applyFont="1" applyFill="1" applyAlignment="1" applyProtection="1"/>
    <xf numFmtId="0" fontId="22" fillId="5" borderId="0" xfId="0" applyFont="1" applyFill="1" applyAlignment="1" applyProtection="1"/>
    <xf numFmtId="0" fontId="4" fillId="0" borderId="0" xfId="0" applyFont="1" applyFill="1" applyAlignment="1" applyProtection="1">
      <alignment vertical="center"/>
    </xf>
    <xf numFmtId="0" fontId="4" fillId="0" borderId="0" xfId="0" applyFont="1" applyAlignment="1" applyProtection="1">
      <alignment vertical="center"/>
    </xf>
    <xf numFmtId="49" fontId="22" fillId="3" borderId="16" xfId="0" applyNumberFormat="1" applyFont="1" applyFill="1" applyBorder="1" applyAlignment="1" applyProtection="1">
      <alignment vertical="center" wrapText="1"/>
      <protection locked="0"/>
    </xf>
    <xf numFmtId="49" fontId="22" fillId="3" borderId="14" xfId="0" applyNumberFormat="1" applyFont="1" applyFill="1" applyBorder="1" applyAlignment="1" applyProtection="1">
      <alignment vertical="center" wrapText="1"/>
      <protection locked="0"/>
    </xf>
    <xf numFmtId="49" fontId="22" fillId="3" borderId="10" xfId="0" applyNumberFormat="1" applyFont="1" applyFill="1" applyBorder="1" applyAlignment="1" applyProtection="1">
      <alignment vertical="center" wrapText="1"/>
      <protection locked="0"/>
    </xf>
    <xf numFmtId="49" fontId="22" fillId="3" borderId="15" xfId="0" applyNumberFormat="1" applyFont="1" applyFill="1" applyBorder="1" applyAlignment="1" applyProtection="1">
      <alignment vertical="center" wrapText="1"/>
      <protection locked="0"/>
    </xf>
    <xf numFmtId="49" fontId="22" fillId="3" borderId="12" xfId="0" applyNumberFormat="1" applyFont="1" applyFill="1" applyBorder="1" applyAlignment="1" applyProtection="1">
      <alignment vertical="center" wrapText="1"/>
      <protection locked="0"/>
    </xf>
    <xf numFmtId="49" fontId="22" fillId="3" borderId="13" xfId="0" applyNumberFormat="1" applyFont="1" applyFill="1" applyBorder="1" applyAlignment="1" applyProtection="1">
      <alignment vertical="center" wrapText="1"/>
      <protection locked="0"/>
    </xf>
    <xf numFmtId="0" fontId="21" fillId="0" borderId="0" xfId="0" applyFont="1" applyBorder="1" applyAlignment="1" applyProtection="1">
      <alignment vertical="center"/>
    </xf>
    <xf numFmtId="0" fontId="22" fillId="5" borderId="0" xfId="0" applyFont="1" applyFill="1" applyBorder="1" applyAlignment="1" applyProtection="1">
      <alignment vertical="center"/>
    </xf>
    <xf numFmtId="0" fontId="27" fillId="0" borderId="0" xfId="0" applyFont="1" applyBorder="1" applyAlignment="1" applyProtection="1">
      <alignment horizontal="center" vertical="center"/>
    </xf>
    <xf numFmtId="0" fontId="21" fillId="2" borderId="21" xfId="0" applyFont="1" applyFill="1" applyBorder="1" applyAlignment="1" applyProtection="1">
      <alignment horizontal="center" vertical="center" wrapText="1"/>
    </xf>
    <xf numFmtId="0" fontId="22" fillId="0" borderId="22" xfId="0" applyFont="1" applyBorder="1" applyAlignment="1" applyProtection="1">
      <alignment horizontal="center" vertical="center"/>
    </xf>
    <xf numFmtId="0" fontId="22" fillId="0" borderId="0" xfId="0" applyFont="1" applyAlignment="1" applyProtection="1">
      <alignment horizontal="right" vertical="center" indent="1"/>
    </xf>
    <xf numFmtId="0" fontId="22" fillId="0" borderId="0" xfId="0" applyFont="1" applyAlignment="1" applyProtection="1">
      <alignment horizontal="left" vertical="center" indent="1"/>
    </xf>
    <xf numFmtId="0" fontId="22" fillId="0" borderId="22" xfId="0" applyFont="1" applyFill="1" applyBorder="1" applyAlignment="1" applyProtection="1">
      <alignment horizontal="center" vertical="center"/>
    </xf>
    <xf numFmtId="0" fontId="21" fillId="0" borderId="0" xfId="0" applyFont="1" applyAlignment="1" applyProtection="1">
      <alignment vertical="top"/>
    </xf>
    <xf numFmtId="0" fontId="22" fillId="0" borderId="0" xfId="0" applyFont="1" applyAlignment="1" applyProtection="1">
      <alignment vertical="top"/>
    </xf>
    <xf numFmtId="0" fontId="21" fillId="0" borderId="0" xfId="0" applyFont="1" applyAlignment="1" applyProtection="1">
      <alignment horizontal="left" vertical="top"/>
    </xf>
    <xf numFmtId="0" fontId="22" fillId="3" borderId="12" xfId="0" applyNumberFormat="1" applyFont="1" applyFill="1" applyBorder="1" applyAlignment="1" applyProtection="1">
      <alignment horizontal="left" vertical="center" wrapText="1"/>
      <protection locked="0"/>
    </xf>
    <xf numFmtId="0" fontId="4" fillId="5" borderId="22" xfId="0" applyFont="1" applyFill="1" applyBorder="1" applyAlignment="1" applyProtection="1">
      <alignment horizontal="center" vertical="center" wrapText="1"/>
    </xf>
    <xf numFmtId="0" fontId="22" fillId="2" borderId="9" xfId="0" applyFont="1" applyFill="1" applyBorder="1" applyAlignment="1" applyProtection="1">
      <alignment vertical="center" wrapText="1"/>
    </xf>
    <xf numFmtId="0" fontId="22" fillId="2" borderId="11" xfId="0" applyFont="1" applyFill="1" applyBorder="1" applyAlignment="1" applyProtection="1">
      <alignment vertical="center" wrapText="1"/>
    </xf>
    <xf numFmtId="0" fontId="21" fillId="2" borderId="23" xfId="0" applyFont="1" applyFill="1" applyBorder="1" applyAlignment="1" applyProtection="1">
      <alignment horizontal="center" vertical="center" wrapText="1"/>
    </xf>
    <xf numFmtId="0" fontId="21" fillId="2" borderId="24" xfId="0" applyFont="1" applyFill="1" applyBorder="1" applyAlignment="1" applyProtection="1">
      <alignment horizontal="center" vertical="center" wrapText="1"/>
    </xf>
    <xf numFmtId="0" fontId="6" fillId="2" borderId="23" xfId="0" applyFont="1" applyFill="1" applyBorder="1" applyAlignment="1" applyProtection="1">
      <alignment horizontal="center" vertical="center" wrapText="1"/>
    </xf>
    <xf numFmtId="0" fontId="1" fillId="2" borderId="17" xfId="0" applyFont="1" applyFill="1" applyBorder="1" applyAlignment="1" applyProtection="1">
      <alignment vertical="center" wrapText="1"/>
    </xf>
    <xf numFmtId="0" fontId="1" fillId="2" borderId="25" xfId="0" applyFont="1" applyFill="1" applyBorder="1" applyAlignment="1" applyProtection="1">
      <alignment vertical="center" wrapText="1"/>
    </xf>
    <xf numFmtId="0" fontId="1" fillId="2" borderId="16" xfId="0" applyFont="1" applyFill="1" applyBorder="1" applyAlignment="1" applyProtection="1">
      <alignment vertical="center" wrapText="1"/>
    </xf>
    <xf numFmtId="0" fontId="3" fillId="0" borderId="17" xfId="0" applyFont="1" applyBorder="1" applyAlignment="1" applyProtection="1">
      <alignment vertical="center"/>
    </xf>
    <xf numFmtId="0" fontId="3" fillId="0" borderId="25" xfId="0" applyFont="1" applyBorder="1" applyAlignment="1" applyProtection="1">
      <alignment vertical="center"/>
    </xf>
    <xf numFmtId="0" fontId="3" fillId="0" borderId="16" xfId="0" applyFont="1" applyBorder="1" applyAlignment="1" applyProtection="1">
      <alignment vertical="center"/>
    </xf>
    <xf numFmtId="0" fontId="6" fillId="0" borderId="0" xfId="0" applyFont="1" applyFill="1" applyBorder="1" applyAlignment="1" applyProtection="1">
      <alignment vertical="top" wrapText="1"/>
    </xf>
    <xf numFmtId="0" fontId="22" fillId="3" borderId="16" xfId="0" applyNumberFormat="1" applyFont="1" applyFill="1" applyBorder="1" applyAlignment="1" applyProtection="1">
      <alignment horizontal="left" vertical="center" wrapText="1"/>
      <protection locked="0"/>
    </xf>
    <xf numFmtId="0" fontId="22" fillId="3" borderId="26" xfId="0" applyNumberFormat="1" applyFont="1" applyFill="1" applyBorder="1" applyAlignment="1" applyProtection="1">
      <alignment horizontal="left" vertical="center" wrapText="1"/>
      <protection locked="0"/>
    </xf>
    <xf numFmtId="0" fontId="24" fillId="0" borderId="27" xfId="1" applyFont="1" applyBorder="1" applyAlignment="1" applyProtection="1">
      <alignment horizontal="left" vertical="center"/>
    </xf>
    <xf numFmtId="0" fontId="6" fillId="0" borderId="0" xfId="1" applyFont="1" applyAlignment="1" applyProtection="1">
      <alignment horizontal="left" vertical="top"/>
    </xf>
    <xf numFmtId="0" fontId="21" fillId="4" borderId="1" xfId="0" applyFont="1" applyFill="1" applyBorder="1" applyAlignment="1" applyProtection="1">
      <alignment horizontal="center" vertical="center" wrapText="1"/>
    </xf>
    <xf numFmtId="0" fontId="21" fillId="0" borderId="0" xfId="0" applyFont="1" applyAlignment="1" applyProtection="1">
      <alignment vertical="top" wrapText="1"/>
    </xf>
    <xf numFmtId="0" fontId="21" fillId="2" borderId="1" xfId="0" applyFont="1" applyFill="1" applyBorder="1" applyAlignment="1" applyProtection="1">
      <alignment horizontal="center" vertical="center"/>
    </xf>
    <xf numFmtId="0" fontId="22" fillId="2" borderId="1" xfId="0" applyFont="1" applyFill="1" applyBorder="1" applyAlignment="1" applyProtection="1">
      <alignment vertical="center"/>
    </xf>
    <xf numFmtId="0" fontId="22" fillId="2" borderId="1" xfId="0" applyNumberFormat="1" applyFont="1" applyFill="1" applyBorder="1" applyAlignment="1" applyProtection="1">
      <alignment horizontal="right" vertical="center" wrapText="1"/>
    </xf>
    <xf numFmtId="0" fontId="24" fillId="0" borderId="6" xfId="1" applyFont="1" applyBorder="1" applyAlignment="1" applyProtection="1">
      <alignment vertical="center"/>
    </xf>
    <xf numFmtId="0" fontId="24" fillId="0" borderId="7" xfId="1" applyFont="1" applyBorder="1" applyAlignment="1" applyProtection="1">
      <alignment vertical="center"/>
    </xf>
    <xf numFmtId="0" fontId="24" fillId="0" borderId="8" xfId="1" applyFont="1" applyBorder="1" applyAlignment="1" applyProtection="1">
      <alignment vertical="center"/>
    </xf>
    <xf numFmtId="0" fontId="6" fillId="5" borderId="0" xfId="0" applyFont="1" applyFill="1" applyAlignment="1" applyProtection="1">
      <alignment vertical="center"/>
    </xf>
    <xf numFmtId="0" fontId="5" fillId="0" borderId="0" xfId="0" applyFont="1" applyAlignment="1" applyProtection="1">
      <alignment horizontal="left" vertical="top"/>
    </xf>
    <xf numFmtId="0" fontId="3" fillId="0" borderId="0" xfId="0" applyFont="1" applyAlignment="1" applyProtection="1">
      <alignment vertical="top"/>
    </xf>
    <xf numFmtId="0" fontId="22" fillId="0" borderId="0" xfId="0" applyFont="1" applyProtection="1"/>
    <xf numFmtId="0" fontId="22" fillId="4" borderId="1" xfId="0" applyNumberFormat="1" applyFont="1" applyFill="1" applyBorder="1" applyAlignment="1" applyProtection="1">
      <alignment vertical="center"/>
    </xf>
    <xf numFmtId="0" fontId="6" fillId="4" borderId="28" xfId="0" applyNumberFormat="1" applyFont="1" applyFill="1" applyBorder="1" applyAlignment="1" applyProtection="1">
      <alignment vertical="center"/>
    </xf>
    <xf numFmtId="0" fontId="4" fillId="4" borderId="16" xfId="0" applyNumberFormat="1" applyFont="1" applyFill="1" applyBorder="1" applyAlignment="1" applyProtection="1">
      <alignment vertical="center"/>
    </xf>
    <xf numFmtId="0" fontId="4" fillId="4" borderId="1" xfId="0" applyNumberFormat="1" applyFont="1" applyFill="1" applyBorder="1" applyAlignment="1" applyProtection="1">
      <alignment vertical="center"/>
    </xf>
    <xf numFmtId="0" fontId="22" fillId="0" borderId="1" xfId="0" applyNumberFormat="1" applyFont="1" applyBorder="1" applyAlignment="1" applyProtection="1">
      <alignment vertical="center"/>
    </xf>
    <xf numFmtId="0" fontId="22" fillId="3" borderId="16" xfId="0" applyNumberFormat="1" applyFont="1" applyFill="1" applyBorder="1" applyAlignment="1" applyProtection="1">
      <alignment vertical="center" wrapText="1"/>
      <protection locked="0"/>
    </xf>
    <xf numFmtId="0" fontId="22" fillId="3" borderId="26" xfId="0" applyNumberFormat="1" applyFont="1" applyFill="1" applyBorder="1" applyAlignment="1" applyProtection="1">
      <alignment vertical="center" wrapText="1"/>
      <protection locked="0"/>
    </xf>
    <xf numFmtId="0" fontId="22" fillId="0" borderId="0" xfId="0" applyFont="1" applyBorder="1" applyAlignment="1" applyProtection="1">
      <alignment horizontal="right" vertical="center"/>
    </xf>
    <xf numFmtId="0" fontId="22" fillId="4" borderId="1" xfId="0" applyFont="1" applyFill="1" applyBorder="1" applyAlignment="1" applyProtection="1">
      <alignment horizontal="right" vertical="center"/>
    </xf>
    <xf numFmtId="0" fontId="22" fillId="0" borderId="0" xfId="0" applyFont="1" applyAlignment="1" applyProtection="1">
      <alignment vertical="center" wrapText="1"/>
    </xf>
    <xf numFmtId="0" fontId="22" fillId="5" borderId="0" xfId="0" applyFont="1" applyFill="1" applyAlignment="1" applyProtection="1">
      <alignment vertical="top"/>
    </xf>
    <xf numFmtId="0" fontId="26" fillId="0" borderId="0" xfId="0" applyFont="1" applyAlignment="1" applyProtection="1"/>
    <xf numFmtId="0" fontId="22" fillId="0" borderId="29" xfId="0" applyFont="1" applyBorder="1" applyAlignment="1" applyProtection="1">
      <alignment vertical="center"/>
    </xf>
    <xf numFmtId="0" fontId="22" fillId="0" borderId="30" xfId="0" applyFont="1" applyBorder="1" applyAlignment="1" applyProtection="1">
      <alignment vertical="center"/>
    </xf>
    <xf numFmtId="0" fontId="22" fillId="0" borderId="27" xfId="0" applyFont="1" applyBorder="1" applyAlignment="1" applyProtection="1">
      <alignment vertical="center"/>
    </xf>
    <xf numFmtId="0" fontId="22" fillId="0" borderId="19" xfId="0" applyFont="1" applyBorder="1" applyAlignment="1" applyProtection="1">
      <alignment vertical="center"/>
    </xf>
    <xf numFmtId="0" fontId="22" fillId="0" borderId="31" xfId="0" applyFont="1" applyBorder="1" applyAlignment="1" applyProtection="1">
      <alignment vertical="center"/>
    </xf>
    <xf numFmtId="0" fontId="6" fillId="0" borderId="0" xfId="0" applyFont="1" applyAlignment="1" applyProtection="1"/>
    <xf numFmtId="0" fontId="28" fillId="0" borderId="0" xfId="0" applyFont="1" applyAlignment="1" applyProtection="1"/>
    <xf numFmtId="49" fontId="22" fillId="4" borderId="1" xfId="0" applyNumberFormat="1" applyFont="1" applyFill="1" applyBorder="1" applyProtection="1"/>
    <xf numFmtId="0" fontId="22" fillId="0" borderId="29" xfId="0" applyFont="1" applyBorder="1" applyProtection="1"/>
    <xf numFmtId="0" fontId="22" fillId="0" borderId="0" xfId="0" applyFont="1" applyBorder="1" applyProtection="1"/>
    <xf numFmtId="0" fontId="22" fillId="0" borderId="19" xfId="0" applyFont="1" applyBorder="1" applyProtection="1"/>
    <xf numFmtId="0" fontId="11" fillId="0" borderId="0" xfId="2" applyFont="1" applyFill="1" applyBorder="1" applyAlignment="1" applyProtection="1">
      <alignment horizontal="left" vertical="center"/>
    </xf>
    <xf numFmtId="0" fontId="22" fillId="0" borderId="0" xfId="0" applyFont="1" applyBorder="1" applyAlignment="1" applyProtection="1"/>
    <xf numFmtId="0" fontId="2" fillId="0" borderId="0" xfId="2" applyFont="1" applyBorder="1" applyAlignment="1" applyProtection="1">
      <alignment horizontal="center" vertical="center"/>
    </xf>
    <xf numFmtId="0" fontId="2" fillId="0" borderId="0" xfId="2" applyFont="1" applyFill="1" applyBorder="1" applyAlignment="1" applyProtection="1">
      <alignment horizontal="left" vertical="center"/>
    </xf>
    <xf numFmtId="0" fontId="22" fillId="4" borderId="10" xfId="0" applyNumberFormat="1" applyFont="1" applyFill="1" applyBorder="1" applyProtection="1"/>
    <xf numFmtId="0" fontId="22" fillId="4" borderId="13" xfId="0" applyNumberFormat="1" applyFont="1" applyFill="1" applyBorder="1" applyProtection="1"/>
    <xf numFmtId="0" fontId="22" fillId="4" borderId="32" xfId="0" applyNumberFormat="1" applyFont="1" applyFill="1" applyBorder="1" applyAlignment="1" applyProtection="1">
      <alignment horizontal="left" vertical="center" wrapText="1"/>
    </xf>
    <xf numFmtId="0" fontId="22" fillId="4" borderId="33" xfId="0" applyNumberFormat="1" applyFont="1" applyFill="1" applyBorder="1" applyAlignment="1" applyProtection="1">
      <alignment horizontal="left" vertical="center" wrapText="1"/>
    </xf>
    <xf numFmtId="0" fontId="22" fillId="3" borderId="1" xfId="0" applyNumberFormat="1" applyFont="1" applyFill="1" applyBorder="1" applyProtection="1">
      <protection locked="0"/>
    </xf>
    <xf numFmtId="0" fontId="22" fillId="3" borderId="12" xfId="0" applyNumberFormat="1" applyFont="1" applyFill="1" applyBorder="1" applyProtection="1">
      <protection locked="0"/>
    </xf>
    <xf numFmtId="0" fontId="22" fillId="0" borderId="30" xfId="0" applyFont="1" applyBorder="1" applyProtection="1"/>
    <xf numFmtId="0" fontId="22" fillId="0" borderId="27" xfId="0" applyFont="1" applyBorder="1" applyProtection="1"/>
    <xf numFmtId="0" fontId="22" fillId="0" borderId="31" xfId="0" applyFont="1" applyBorder="1" applyProtection="1"/>
    <xf numFmtId="0" fontId="21" fillId="4" borderId="2" xfId="0" applyFont="1" applyFill="1" applyBorder="1" applyAlignment="1" applyProtection="1">
      <alignment horizontal="center" vertical="center" wrapText="1"/>
    </xf>
    <xf numFmtId="0" fontId="21" fillId="4" borderId="5" xfId="0" applyFont="1" applyFill="1" applyBorder="1" applyAlignment="1" applyProtection="1">
      <alignment horizontal="center" vertical="center" wrapText="1"/>
    </xf>
    <xf numFmtId="0" fontId="22" fillId="4" borderId="14" xfId="0" applyFont="1" applyFill="1" applyBorder="1" applyProtection="1"/>
    <xf numFmtId="0" fontId="22" fillId="4" borderId="17" xfId="0" applyFont="1" applyFill="1" applyBorder="1" applyProtection="1"/>
    <xf numFmtId="0" fontId="22" fillId="4" borderId="15" xfId="0" applyFont="1" applyFill="1" applyBorder="1" applyProtection="1"/>
    <xf numFmtId="0" fontId="22" fillId="4" borderId="18" xfId="0" applyFont="1" applyFill="1" applyBorder="1" applyProtection="1"/>
    <xf numFmtId="0" fontId="4" fillId="0" borderId="0" xfId="2" applyFont="1" applyFill="1" applyBorder="1" applyAlignment="1" applyProtection="1">
      <alignment horizontal="left" vertical="center"/>
    </xf>
    <xf numFmtId="0" fontId="26" fillId="0" borderId="0" xfId="0" applyFont="1" applyAlignment="1" applyProtection="1">
      <alignment vertical="center" wrapText="1"/>
    </xf>
    <xf numFmtId="0" fontId="21" fillId="2" borderId="1" xfId="0" applyFont="1" applyFill="1" applyBorder="1" applyAlignment="1" applyProtection="1">
      <alignment horizontal="center" vertical="center" wrapText="1"/>
    </xf>
    <xf numFmtId="0" fontId="22" fillId="2" borderId="1" xfId="0" applyFont="1" applyFill="1" applyBorder="1" applyAlignment="1" applyProtection="1">
      <alignment horizontal="left" vertical="center"/>
    </xf>
    <xf numFmtId="0" fontId="22" fillId="4" borderId="1" xfId="0" applyFont="1" applyFill="1" applyBorder="1" applyAlignment="1" applyProtection="1">
      <alignment vertical="center" wrapText="1"/>
    </xf>
    <xf numFmtId="0" fontId="22" fillId="4" borderId="1" xfId="0" applyFont="1" applyFill="1" applyBorder="1" applyAlignment="1" applyProtection="1">
      <alignment vertical="center"/>
    </xf>
    <xf numFmtId="0" fontId="29" fillId="0" borderId="0" xfId="0" applyFont="1" applyAlignment="1" applyProtection="1">
      <alignment vertical="center"/>
      <protection hidden="1"/>
    </xf>
    <xf numFmtId="0" fontId="22" fillId="0" borderId="0" xfId="0" applyNumberFormat="1" applyFont="1" applyFill="1" applyAlignment="1" applyProtection="1">
      <alignment vertical="center"/>
      <protection hidden="1"/>
    </xf>
    <xf numFmtId="0" fontId="29" fillId="0" borderId="0" xfId="0" applyNumberFormat="1" applyFont="1" applyFill="1" applyAlignment="1" applyProtection="1">
      <alignment vertical="center"/>
      <protection hidden="1"/>
    </xf>
    <xf numFmtId="0" fontId="21" fillId="2" borderId="20"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xf>
    <xf numFmtId="0" fontId="21" fillId="2" borderId="21" xfId="0"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wrapText="1"/>
    </xf>
    <xf numFmtId="0" fontId="21" fillId="5" borderId="0" xfId="0" applyFont="1" applyFill="1" applyAlignment="1" applyProtection="1">
      <alignment vertical="top" wrapText="1"/>
    </xf>
    <xf numFmtId="0" fontId="21" fillId="2"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xf>
    <xf numFmtId="0" fontId="21" fillId="2" borderId="20" xfId="0" applyFont="1" applyFill="1" applyBorder="1" applyAlignment="1" applyProtection="1">
      <alignment horizontal="center" vertical="center" wrapText="1"/>
    </xf>
    <xf numFmtId="0" fontId="22" fillId="0" borderId="34" xfId="0" applyFont="1" applyBorder="1" applyProtection="1"/>
    <xf numFmtId="0" fontId="22" fillId="0" borderId="35" xfId="0" applyFont="1" applyBorder="1" applyAlignment="1" applyProtection="1">
      <alignment vertical="center"/>
    </xf>
    <xf numFmtId="0" fontId="22" fillId="0" borderId="36" xfId="0" applyFont="1" applyBorder="1" applyAlignment="1" applyProtection="1"/>
    <xf numFmtId="0" fontId="22" fillId="0" borderId="37" xfId="0" applyFont="1" applyBorder="1" applyAlignment="1" applyProtection="1"/>
    <xf numFmtId="0" fontId="22" fillId="0" borderId="38" xfId="0" applyFont="1" applyBorder="1" applyProtection="1"/>
    <xf numFmtId="0" fontId="22" fillId="0" borderId="39" xfId="0" applyFont="1" applyBorder="1" applyAlignment="1" applyProtection="1">
      <alignment vertical="center"/>
    </xf>
    <xf numFmtId="0" fontId="22" fillId="0" borderId="40" xfId="0" applyFont="1" applyBorder="1" applyAlignment="1" applyProtection="1"/>
    <xf numFmtId="0" fontId="22" fillId="0" borderId="0" xfId="0" applyFont="1" applyBorder="1" applyAlignment="1" applyProtection="1">
      <alignment horizontal="left" vertical="center"/>
    </xf>
    <xf numFmtId="0" fontId="22" fillId="0" borderId="41" xfId="0" applyFont="1" applyBorder="1" applyAlignment="1" applyProtection="1">
      <alignment vertical="center"/>
    </xf>
    <xf numFmtId="0" fontId="21" fillId="2" borderId="1" xfId="0" applyFont="1" applyFill="1" applyBorder="1" applyAlignment="1" applyProtection="1">
      <alignment horizontal="center" vertical="center" wrapText="1"/>
    </xf>
    <xf numFmtId="0" fontId="0" fillId="0" borderId="0" xfId="0" applyAlignment="1">
      <alignment wrapText="1"/>
    </xf>
    <xf numFmtId="0" fontId="22" fillId="0" borderId="1" xfId="0" applyFont="1" applyBorder="1" applyAlignment="1" applyProtection="1">
      <alignment horizontal="center" vertical="center"/>
    </xf>
    <xf numFmtId="0" fontId="22" fillId="0" borderId="0" xfId="0" applyFont="1" applyAlignment="1" applyProtection="1">
      <alignment wrapText="1"/>
    </xf>
    <xf numFmtId="0" fontId="3" fillId="0" borderId="16" xfId="0" applyFont="1" applyBorder="1" applyAlignment="1" applyProtection="1">
      <alignment horizontal="right" vertical="center"/>
    </xf>
    <xf numFmtId="0" fontId="4" fillId="0" borderId="0" xfId="1" applyFont="1" applyAlignment="1" applyProtection="1">
      <alignment horizontal="right" wrapText="1"/>
    </xf>
    <xf numFmtId="0" fontId="33" fillId="0" borderId="0" xfId="0" applyFont="1" applyAlignment="1" applyProtection="1"/>
    <xf numFmtId="0" fontId="5" fillId="0" borderId="0" xfId="0" applyFont="1" applyAlignment="1" applyProtection="1">
      <alignment horizontal="left"/>
    </xf>
    <xf numFmtId="0" fontId="4" fillId="0" borderId="0" xfId="0" applyNumberFormat="1" applyFont="1" applyFill="1" applyAlignment="1" applyProtection="1">
      <alignment vertical="center"/>
    </xf>
    <xf numFmtId="0" fontId="24" fillId="0" borderId="0" xfId="1" applyFont="1" applyFill="1" applyBorder="1" applyAlignment="1" applyProtection="1">
      <alignment horizontal="left" vertical="center"/>
    </xf>
    <xf numFmtId="0" fontId="24" fillId="0" borderId="27" xfId="1" applyFont="1" applyFill="1" applyBorder="1" applyAlignment="1" applyProtection="1">
      <alignment horizontal="left" vertical="center"/>
    </xf>
    <xf numFmtId="0" fontId="6" fillId="0" borderId="0" xfId="1" applyFont="1" applyAlignment="1" applyProtection="1">
      <alignment horizontal="left" vertical="top"/>
    </xf>
    <xf numFmtId="0" fontId="21" fillId="0" borderId="0" xfId="0" applyFont="1" applyFill="1" applyBorder="1" applyAlignment="1" applyProtection="1">
      <alignment horizontal="left" vertical="top" wrapText="1"/>
    </xf>
    <xf numFmtId="0" fontId="24" fillId="0" borderId="19" xfId="1" applyFont="1" applyBorder="1" applyAlignment="1" applyProtection="1">
      <alignment vertical="center"/>
    </xf>
    <xf numFmtId="0" fontId="24" fillId="0" borderId="31" xfId="1" applyFont="1" applyBorder="1" applyAlignment="1" applyProtection="1">
      <alignment vertical="center"/>
    </xf>
    <xf numFmtId="0" fontId="1" fillId="2" borderId="6" xfId="0" applyFont="1" applyFill="1" applyBorder="1" applyAlignment="1" applyProtection="1">
      <alignment horizontal="left" vertical="center" wrapText="1"/>
    </xf>
    <xf numFmtId="0" fontId="1" fillId="2" borderId="29" xfId="0" applyFont="1" applyFill="1" applyBorder="1" applyAlignment="1" applyProtection="1">
      <alignment horizontal="left" vertical="center" wrapText="1"/>
    </xf>
    <xf numFmtId="0" fontId="1" fillId="2" borderId="30"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2" borderId="25"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30" fillId="0" borderId="6" xfId="0" applyFont="1" applyBorder="1" applyAlignment="1" applyProtection="1">
      <alignment horizontal="left" vertical="center"/>
    </xf>
    <xf numFmtId="0" fontId="30" fillId="0" borderId="29" xfId="0" applyFont="1" applyBorder="1" applyAlignment="1" applyProtection="1">
      <alignment horizontal="left" vertical="center"/>
    </xf>
    <xf numFmtId="0" fontId="30" fillId="0" borderId="30"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9" xfId="0" applyFont="1" applyBorder="1" applyAlignment="1" applyProtection="1">
      <alignment horizontal="left" vertical="center"/>
    </xf>
    <xf numFmtId="0" fontId="30" fillId="0" borderId="31" xfId="0" applyFont="1" applyBorder="1" applyAlignment="1" applyProtection="1">
      <alignment horizontal="left" vertical="center"/>
    </xf>
    <xf numFmtId="0" fontId="24" fillId="0" borderId="29" xfId="1" applyFont="1" applyFill="1" applyBorder="1" applyAlignment="1" applyProtection="1">
      <alignment horizontal="left" vertical="center"/>
    </xf>
    <xf numFmtId="0" fontId="24" fillId="0" borderId="30" xfId="1" applyFont="1" applyFill="1" applyBorder="1" applyAlignment="1" applyProtection="1">
      <alignment horizontal="left" vertical="center"/>
    </xf>
    <xf numFmtId="0" fontId="21" fillId="5" borderId="0" xfId="0" applyFont="1" applyFill="1" applyAlignment="1" applyProtection="1">
      <alignment horizontal="left" vertical="top" wrapText="1"/>
    </xf>
    <xf numFmtId="0" fontId="22" fillId="3" borderId="17" xfId="0" applyFont="1" applyFill="1" applyBorder="1" applyAlignment="1" applyProtection="1">
      <alignment horizontal="left" vertical="center" wrapText="1"/>
      <protection locked="0"/>
    </xf>
    <xf numFmtId="0" fontId="22" fillId="3" borderId="16" xfId="0" applyFont="1" applyFill="1" applyBorder="1" applyAlignment="1" applyProtection="1">
      <alignment horizontal="left" vertical="center" wrapText="1"/>
      <protection locked="0"/>
    </xf>
    <xf numFmtId="0" fontId="21" fillId="0" borderId="0" xfId="0" applyFont="1" applyAlignment="1" applyProtection="1">
      <alignment horizontal="left" vertical="center" wrapText="1"/>
    </xf>
    <xf numFmtId="0" fontId="22" fillId="0" borderId="1" xfId="0" applyFont="1" applyBorder="1" applyAlignment="1" applyProtection="1">
      <alignment horizontal="center" vertical="center"/>
    </xf>
    <xf numFmtId="0" fontId="21" fillId="2" borderId="20" xfId="0" applyFont="1" applyFill="1" applyBorder="1" applyAlignment="1" applyProtection="1">
      <alignment horizontal="center" vertical="center" wrapText="1"/>
    </xf>
    <xf numFmtId="0" fontId="3" fillId="0" borderId="17" xfId="0" applyFont="1" applyBorder="1" applyAlignment="1" applyProtection="1">
      <alignment horizontal="left" vertical="center"/>
    </xf>
    <xf numFmtId="0" fontId="3" fillId="0" borderId="25" xfId="0" applyFont="1" applyBorder="1" applyAlignment="1" applyProtection="1">
      <alignment horizontal="left" vertical="center"/>
    </xf>
    <xf numFmtId="0" fontId="3" fillId="0" borderId="16" xfId="0" applyFont="1" applyBorder="1" applyAlignment="1" applyProtection="1">
      <alignment horizontal="left" vertical="center"/>
    </xf>
    <xf numFmtId="0" fontId="30" fillId="0" borderId="6" xfId="0" applyFont="1" applyBorder="1" applyAlignment="1" applyProtection="1">
      <alignment horizontal="left" vertical="center" wrapText="1"/>
    </xf>
    <xf numFmtId="0" fontId="30" fillId="0" borderId="29" xfId="0" applyFont="1" applyBorder="1" applyAlignment="1" applyProtection="1">
      <alignment horizontal="left" vertical="center" wrapText="1"/>
    </xf>
    <xf numFmtId="0" fontId="30" fillId="0" borderId="30" xfId="0" applyFont="1" applyBorder="1" applyAlignment="1" applyProtection="1">
      <alignment horizontal="left" vertical="center" wrapText="1"/>
    </xf>
    <xf numFmtId="0" fontId="30" fillId="0" borderId="7"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30" fillId="0" borderId="27" xfId="0" applyFont="1" applyBorder="1" applyAlignment="1" applyProtection="1">
      <alignment horizontal="left" vertical="center" wrapText="1"/>
    </xf>
    <xf numFmtId="0" fontId="30" fillId="0" borderId="8" xfId="0" applyFont="1" applyBorder="1" applyAlignment="1" applyProtection="1">
      <alignment horizontal="left" vertical="center" wrapText="1"/>
    </xf>
    <xf numFmtId="0" fontId="30" fillId="0" borderId="19" xfId="0" applyFont="1" applyBorder="1" applyAlignment="1" applyProtection="1">
      <alignment horizontal="left" vertical="center" wrapText="1"/>
    </xf>
    <xf numFmtId="0" fontId="30" fillId="0" borderId="31" xfId="0" applyFont="1" applyBorder="1" applyAlignment="1" applyProtection="1">
      <alignment horizontal="left" vertical="center" wrapText="1"/>
    </xf>
    <xf numFmtId="0" fontId="21" fillId="2" borderId="1" xfId="0" applyFont="1" applyFill="1" applyBorder="1" applyAlignment="1" applyProtection="1">
      <alignment horizontal="center" vertical="center" wrapText="1"/>
    </xf>
    <xf numFmtId="0" fontId="6" fillId="0" borderId="0" xfId="0" applyFont="1" applyAlignment="1" applyProtection="1">
      <alignment horizontal="left" vertical="center" wrapText="1"/>
    </xf>
    <xf numFmtId="0" fontId="31" fillId="0" borderId="29" xfId="0" applyFont="1" applyBorder="1" applyAlignment="1" applyProtection="1">
      <alignment horizontal="center" vertical="center" wrapText="1"/>
    </xf>
    <xf numFmtId="0" fontId="21" fillId="7" borderId="42" xfId="0" applyNumberFormat="1" applyFont="1" applyFill="1" applyBorder="1" applyAlignment="1" applyProtection="1">
      <alignment horizontal="center" vertical="center"/>
    </xf>
    <xf numFmtId="0" fontId="21" fillId="7" borderId="43" xfId="0" applyNumberFormat="1" applyFont="1" applyFill="1" applyBorder="1" applyAlignment="1" applyProtection="1">
      <alignment horizontal="center" vertical="center"/>
    </xf>
    <xf numFmtId="0" fontId="21" fillId="7" borderId="44" xfId="0" applyNumberFormat="1" applyFont="1" applyFill="1" applyBorder="1" applyAlignment="1" applyProtection="1">
      <alignment horizontal="center" vertical="center"/>
    </xf>
    <xf numFmtId="0" fontId="22" fillId="0" borderId="17" xfId="0" applyFont="1" applyBorder="1" applyAlignment="1" applyProtection="1">
      <alignment horizontal="center" vertical="center"/>
    </xf>
    <xf numFmtId="0" fontId="22" fillId="0" borderId="16" xfId="0" applyFont="1" applyBorder="1" applyAlignment="1" applyProtection="1">
      <alignment horizontal="center" vertical="center"/>
    </xf>
    <xf numFmtId="0" fontId="32" fillId="0" borderId="0" xfId="0" applyFont="1" applyAlignment="1" applyProtection="1">
      <alignment horizontal="center" vertical="center" wrapText="1"/>
    </xf>
    <xf numFmtId="0" fontId="21" fillId="2" borderId="21" xfId="0" applyFont="1" applyFill="1" applyBorder="1" applyAlignment="1" applyProtection="1">
      <alignment horizontal="center" vertical="center" wrapText="1"/>
    </xf>
    <xf numFmtId="0" fontId="21" fillId="2" borderId="32" xfId="0" applyFont="1" applyFill="1" applyBorder="1" applyAlignment="1" applyProtection="1">
      <alignment horizontal="center" vertical="center" wrapText="1"/>
    </xf>
    <xf numFmtId="0" fontId="6" fillId="0" borderId="0" xfId="0" applyFont="1" applyFill="1" applyBorder="1" applyAlignment="1" applyProtection="1">
      <alignment horizontal="left" vertical="top" wrapText="1"/>
    </xf>
    <xf numFmtId="0" fontId="21" fillId="0" borderId="19" xfId="0" applyFont="1" applyBorder="1" applyAlignment="1" applyProtection="1">
      <alignment horizontal="left" vertical="top" wrapText="1"/>
    </xf>
    <xf numFmtId="0" fontId="21" fillId="7" borderId="39" xfId="0" applyNumberFormat="1" applyFont="1" applyFill="1" applyBorder="1" applyAlignment="1" applyProtection="1">
      <alignment horizontal="center" vertical="center"/>
    </xf>
    <xf numFmtId="0" fontId="21" fillId="7" borderId="34" xfId="0" applyNumberFormat="1" applyFont="1" applyFill="1" applyBorder="1" applyAlignment="1" applyProtection="1">
      <alignment horizontal="center" vertical="center"/>
    </xf>
    <xf numFmtId="0" fontId="21" fillId="7" borderId="38" xfId="0" applyNumberFormat="1" applyFont="1" applyFill="1" applyBorder="1" applyAlignment="1" applyProtection="1">
      <alignment horizontal="center" vertical="center"/>
    </xf>
    <xf numFmtId="0" fontId="21" fillId="7" borderId="45" xfId="0" applyNumberFormat="1" applyFont="1" applyFill="1" applyBorder="1" applyAlignment="1" applyProtection="1">
      <alignment horizontal="center" vertical="center"/>
    </xf>
    <xf numFmtId="0" fontId="21" fillId="7" borderId="46" xfId="0" applyNumberFormat="1" applyFont="1" applyFill="1" applyBorder="1" applyAlignment="1" applyProtection="1">
      <alignment horizontal="center" vertical="center"/>
    </xf>
    <xf numFmtId="0" fontId="21" fillId="7" borderId="47" xfId="0" applyNumberFormat="1" applyFont="1" applyFill="1" applyBorder="1" applyAlignment="1" applyProtection="1">
      <alignment horizontal="center" vertical="center"/>
    </xf>
    <xf numFmtId="0" fontId="6" fillId="0" borderId="19" xfId="0" applyFont="1" applyFill="1" applyBorder="1" applyAlignment="1" applyProtection="1">
      <alignment horizontal="left" vertical="top" wrapText="1"/>
    </xf>
    <xf numFmtId="0" fontId="21" fillId="7" borderId="42" xfId="0" applyFont="1" applyFill="1" applyBorder="1" applyAlignment="1" applyProtection="1">
      <alignment horizontal="center" vertical="center"/>
    </xf>
    <xf numFmtId="0" fontId="21" fillId="7" borderId="44" xfId="0" applyFont="1" applyFill="1" applyBorder="1" applyAlignment="1" applyProtection="1">
      <alignment horizontal="center" vertical="center"/>
    </xf>
    <xf numFmtId="0" fontId="24" fillId="0" borderId="19" xfId="1" applyFont="1" applyBorder="1" applyAlignment="1" applyProtection="1">
      <alignment horizontal="left" vertical="center"/>
    </xf>
    <xf numFmtId="0" fontId="24" fillId="0" borderId="31" xfId="1" applyFont="1" applyBorder="1" applyAlignment="1" applyProtection="1">
      <alignment horizontal="left" vertical="center"/>
    </xf>
    <xf numFmtId="0" fontId="21" fillId="0" borderId="0" xfId="0" applyFont="1" applyAlignment="1" applyProtection="1">
      <alignment horizontal="left" vertical="top" wrapText="1"/>
    </xf>
    <xf numFmtId="0" fontId="6" fillId="5" borderId="0" xfId="0" applyFont="1" applyFill="1" applyAlignment="1" applyProtection="1">
      <alignment horizontal="left" vertical="top" wrapText="1"/>
    </xf>
  </cellXfs>
  <cellStyles count="3">
    <cellStyle name="Hyperlink" xfId="1" builtinId="8"/>
    <cellStyle name="Normal" xfId="0" builtinId="0"/>
    <cellStyle name="Normal 2" xfId="2" xr:uid="{00000000-0005-0000-0000-000002000000}"/>
  </cellStyles>
  <dxfs count="188">
    <dxf>
      <fill>
        <patternFill>
          <bgColor theme="1"/>
        </patternFill>
      </fill>
    </dxf>
    <dxf>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ont>
        <b/>
        <i val="0"/>
        <color rgb="FFFF0000"/>
      </font>
      <fill>
        <patternFill patternType="solid">
          <bgColor theme="1"/>
        </patternFill>
      </fill>
    </dxf>
    <dxf>
      <font>
        <b/>
        <i val="0"/>
        <color rgb="FFFF0000"/>
      </font>
      <fill>
        <patternFill>
          <bgColor theme="1"/>
        </patternFill>
      </fill>
    </dxf>
    <dxf>
      <fill>
        <patternFill>
          <bgColor theme="1"/>
        </patternFill>
      </fill>
    </dxf>
    <dxf>
      <font>
        <b/>
        <i val="0"/>
        <color rgb="FFFF0000"/>
        <name val="Cambria"/>
        <scheme val="none"/>
      </font>
      <fill>
        <patternFill>
          <bgColor theme="1"/>
        </patternFill>
      </fill>
    </dxf>
    <dxf>
      <fill>
        <patternFill>
          <bgColor theme="1"/>
        </patternFill>
      </fill>
    </dxf>
    <dxf>
      <font>
        <b/>
        <i val="0"/>
        <color rgb="FFFF0000"/>
      </font>
      <fill>
        <patternFill>
          <bgColor theme="1"/>
        </patternFill>
      </fill>
    </dxf>
    <dxf>
      <font>
        <b/>
        <i val="0"/>
        <color rgb="FFFF0000"/>
      </font>
      <fill>
        <patternFill>
          <bgColor theme="1"/>
        </patternFill>
      </fill>
    </dxf>
    <dxf>
      <font>
        <b/>
        <i val="0"/>
        <color rgb="FFFF0000"/>
        <name val="Cambria"/>
        <scheme val="none"/>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
      <font>
        <b/>
        <i val="0"/>
        <color rgb="FFFF0000"/>
      </font>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3</xdr:col>
      <xdr:colOff>86517</xdr:colOff>
      <xdr:row>22</xdr:row>
      <xdr:rowOff>7938</xdr:rowOff>
    </xdr:from>
    <xdr:ext cx="2715419" cy="82550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AC03C211-041B-9110-068B-99D5E49D9DCC}"/>
                </a:ext>
              </a:extLst>
            </xdr:cNvPr>
            <xdr:cNvSpPr txBox="1"/>
          </xdr:nvSpPr>
          <xdr:spPr>
            <a:xfrm>
              <a:off x="3205955" y="5310188"/>
              <a:ext cx="2715419" cy="825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𝐸</m:t>
                    </m:r>
                    <m:r>
                      <a:rPr lang="en-US" sz="1800" b="0" i="1" baseline="-25000">
                        <a:latin typeface="Cambria Math" panose="02040503050406030204" pitchFamily="18" charset="0"/>
                      </a:rPr>
                      <m:t>𝐿</m:t>
                    </m:r>
                    <m:r>
                      <a:rPr lang="en-US" sz="1800" b="0" i="1">
                        <a:latin typeface="Cambria Math" panose="02040503050406030204" pitchFamily="18" charset="0"/>
                      </a:rPr>
                      <m:t>= </m:t>
                    </m:r>
                    <m:nary>
                      <m:naryPr>
                        <m:chr m:val="∑"/>
                        <m:ctrlPr>
                          <a:rPr lang="en-US" sz="1800" b="0" i="1">
                            <a:latin typeface="Cambria Math" panose="02040503050406030204" pitchFamily="18" charset="0"/>
                          </a:rPr>
                        </m:ctrlPr>
                      </m:naryPr>
                      <m:sub>
                        <m:r>
                          <m:rPr>
                            <m:brk m:alnAt="23"/>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r>
                          <a:rPr lang="en-US" sz="1800" b="0" i="1">
                            <a:latin typeface="Cambria Math" panose="02040503050406030204" pitchFamily="18" charset="0"/>
                          </a:rPr>
                          <m:t>𝐹</m:t>
                        </m:r>
                        <m:r>
                          <a:rPr lang="en-US" sz="1800" b="0" i="1" baseline="-25000">
                            <a:latin typeface="Cambria Math" panose="02040503050406030204" pitchFamily="18" charset="0"/>
                          </a:rPr>
                          <m:t>𝐶𝑖</m:t>
                        </m:r>
                        <m:r>
                          <a:rPr lang="en-US" sz="1800" b="0" i="1">
                            <a:latin typeface="Cambria Math" panose="02040503050406030204" pitchFamily="18" charset="0"/>
                          </a:rPr>
                          <m:t> </m:t>
                        </m:r>
                        <m:r>
                          <a:rPr lang="en-US" sz="1800" b="0" i="1">
                            <a:latin typeface="Cambria Math" panose="02040503050406030204" pitchFamily="18" charset="0"/>
                          </a:rPr>
                          <m:t>𝑋</m:t>
                        </m:r>
                        <m:r>
                          <a:rPr lang="en-US" sz="1800" b="0" i="1">
                            <a:latin typeface="Cambria Math" panose="02040503050406030204" pitchFamily="18" charset="0"/>
                          </a:rPr>
                          <m:t> </m:t>
                        </m:r>
                        <m:sSub>
                          <m:sSubPr>
                            <m:ctrlPr>
                              <a:rPr lang="en-US" sz="1800" b="0" i="1">
                                <a:latin typeface="Cambria Math" panose="02040503050406030204" pitchFamily="18" charset="0"/>
                              </a:rPr>
                            </m:ctrlPr>
                          </m:sSubPr>
                          <m:e>
                            <m:r>
                              <a:rPr lang="en-US" sz="1800" b="0" i="1">
                                <a:latin typeface="Cambria Math" panose="02040503050406030204" pitchFamily="18" charset="0"/>
                              </a:rPr>
                              <m:t>𝐸𝐹</m:t>
                            </m:r>
                          </m:e>
                          <m:sub>
                            <m:r>
                              <a:rPr lang="en-US" sz="1800" b="0" i="1">
                                <a:latin typeface="Cambria Math" panose="02040503050406030204" pitchFamily="18" charset="0"/>
                              </a:rPr>
                              <m:t>𝐶𝑖</m:t>
                            </m:r>
                          </m:sub>
                        </m:sSub>
                      </m:e>
                    </m:nary>
                  </m:oMath>
                </m:oMathPara>
              </a14:m>
              <a:endParaRPr lang="en-US" sz="1800"/>
            </a:p>
          </xdr:txBody>
        </xdr:sp>
      </mc:Choice>
      <mc:Fallback xmlns="">
        <xdr:sp macro="" textlink="">
          <xdr:nvSpPr>
            <xdr:cNvPr id="2" name="TextBox 1">
              <a:extLst>
                <a:ext uri="{FF2B5EF4-FFF2-40B4-BE49-F238E27FC236}">
                  <a16:creationId xmlns:a16="http://schemas.microsoft.com/office/drawing/2014/main" id="{AC03C211-041B-9110-068B-99D5E49D9DCC}"/>
                </a:ext>
              </a:extLst>
            </xdr:cNvPr>
            <xdr:cNvSpPr txBox="1"/>
          </xdr:nvSpPr>
          <xdr:spPr>
            <a:xfrm>
              <a:off x="3205955" y="5310188"/>
              <a:ext cx="2715419" cy="825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800" b="0" i="0">
                  <a:latin typeface="Cambria Math" panose="02040503050406030204" pitchFamily="18" charset="0"/>
                </a:rPr>
                <a:t>𝐸</a:t>
              </a:r>
              <a:r>
                <a:rPr lang="en-US" sz="1800" b="0" i="0" baseline="-25000">
                  <a:latin typeface="Cambria Math" panose="02040503050406030204" pitchFamily="18" charset="0"/>
                </a:rPr>
                <a:t>𝐿</a:t>
              </a:r>
              <a:r>
                <a:rPr lang="en-US" sz="1800" b="0" i="0">
                  <a:latin typeface="Cambria Math" panose="02040503050406030204" pitchFamily="18" charset="0"/>
                </a:rPr>
                <a:t>= ∑24_(𝑖=1)^𝑛▒〖𝐹</a:t>
              </a:r>
              <a:r>
                <a:rPr lang="en-US" sz="1800" b="0" i="0" baseline="-25000">
                  <a:latin typeface="Cambria Math" panose="02040503050406030204" pitchFamily="18" charset="0"/>
                </a:rPr>
                <a:t>𝐶𝑖</a:t>
              </a:r>
              <a:r>
                <a:rPr lang="en-US" sz="1800" b="0" i="0">
                  <a:latin typeface="Cambria Math" panose="02040503050406030204" pitchFamily="18" charset="0"/>
                </a:rPr>
                <a:t> 𝑋 〖𝐸𝐹〗_𝐶𝑖 〗</a:t>
              </a:r>
              <a:endParaRPr lang="en-US" sz="1800"/>
            </a:p>
          </xdr:txBody>
        </xdr:sp>
      </mc:Fallback>
    </mc:AlternateContent>
    <xdr:clientData/>
  </xdr:oneCellAnchor>
</xdr:wsDr>
</file>

<file path=xl/theme/theme1.xml><?xml version="1.0" encoding="utf-8"?>
<a:theme xmlns:a="http://schemas.openxmlformats.org/drawingml/2006/main" name="Office Theme">
  <a:themeElements>
    <a:clrScheme name="Custom 5">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cdsupport.com/confluence/display/help/Optional+Calculation+Spreadsheet+Instructions" TargetMode="External"/><Relationship Id="rId7" Type="http://schemas.openxmlformats.org/officeDocument/2006/relationships/printerSettings" Target="../printerSettings/printerSettings1.bin"/><Relationship Id="rId2" Type="http://schemas.openxmlformats.org/officeDocument/2006/relationships/hyperlink" Target="../../../display/help/Reporting+Form+Instructions" TargetMode="External"/><Relationship Id="rId1" Type="http://schemas.openxmlformats.org/officeDocument/2006/relationships/hyperlink" Target="http://www.epa.gov/climatechange/emissions/subpart/ss.html" TargetMode="External"/><Relationship Id="rId6" Type="http://schemas.openxmlformats.org/officeDocument/2006/relationships/hyperlink" Target="https://ccdsupport.com/confluence/display/help/Reporting+Form+Instructions" TargetMode="External"/><Relationship Id="rId5" Type="http://schemas.openxmlformats.org/officeDocument/2006/relationships/hyperlink" Target="http://www.epa.gov/climatechange/emissions/subpart/ss.html" TargetMode="External"/><Relationship Id="rId4" Type="http://schemas.openxmlformats.org/officeDocument/2006/relationships/hyperlink" Target="https://ccdsupport.com/confluence/display/help/Paperwork+Reduction+Act+Burden+Statement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cdsupport.com/confluence/display/help/Optional+Calculation+Spreadsheet+Instructions" TargetMode="External"/><Relationship Id="rId2" Type="http://schemas.openxmlformats.org/officeDocument/2006/relationships/hyperlink" Target="http://www.epa.gov/climatechange/emissions/subpart/ss.html" TargetMode="External"/><Relationship Id="rId1" Type="http://schemas.openxmlformats.org/officeDocument/2006/relationships/hyperlink" Target="../../../display/help/Reporting+Form+Instructions" TargetMode="External"/><Relationship Id="rId6" Type="http://schemas.openxmlformats.org/officeDocument/2006/relationships/printerSettings" Target="../printerSettings/printerSettings2.bin"/><Relationship Id="rId5" Type="http://schemas.openxmlformats.org/officeDocument/2006/relationships/hyperlink" Target="https://ccdsupport.com/confluence/display/help/Reporting+Form+Instructions" TargetMode="External"/><Relationship Id="rId4" Type="http://schemas.openxmlformats.org/officeDocument/2006/relationships/hyperlink" Target="http://www.epa.gov/climatechange/emissions/subpart/ss.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cdsupport.com/confluence/display/help/Optional+Calculation+Spreadsheet+Instructions" TargetMode="External"/><Relationship Id="rId7" Type="http://schemas.openxmlformats.org/officeDocument/2006/relationships/drawing" Target="../drawings/drawing1.xml"/><Relationship Id="rId2" Type="http://schemas.openxmlformats.org/officeDocument/2006/relationships/hyperlink" Target="http://www.epa.gov/climatechange/emissions/subpart/ss.html" TargetMode="External"/><Relationship Id="rId1" Type="http://schemas.openxmlformats.org/officeDocument/2006/relationships/hyperlink" Target="../../../display/help/Reporting+Form+Instructions" TargetMode="External"/><Relationship Id="rId6" Type="http://schemas.openxmlformats.org/officeDocument/2006/relationships/printerSettings" Target="../printerSettings/printerSettings3.bin"/><Relationship Id="rId5" Type="http://schemas.openxmlformats.org/officeDocument/2006/relationships/hyperlink" Target="https://ccdsupport.com/confluence/display/help/Reporting+Form+Instructions" TargetMode="External"/><Relationship Id="rId4" Type="http://schemas.openxmlformats.org/officeDocument/2006/relationships/hyperlink" Target="http://www.epa.gov/climatechange/emissions/subpart/ss.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epa.gov/climatechange/emissions/subpart/ss.html" TargetMode="External"/><Relationship Id="rId7" Type="http://schemas.openxmlformats.org/officeDocument/2006/relationships/printerSettings" Target="../printerSettings/printerSettings4.bin"/><Relationship Id="rId2" Type="http://schemas.openxmlformats.org/officeDocument/2006/relationships/hyperlink" Target="http://www.epa.gov/climatechange/emissions/subpart/ss.html" TargetMode="External"/><Relationship Id="rId1" Type="http://schemas.openxmlformats.org/officeDocument/2006/relationships/hyperlink" Target="../../../display/help/Reporting+Form+Instructions" TargetMode="External"/><Relationship Id="rId6" Type="http://schemas.openxmlformats.org/officeDocument/2006/relationships/hyperlink" Target="https://ccdsupport.com/confluence/display/help/Reporting+Form+Instructions" TargetMode="External"/><Relationship Id="rId5" Type="http://schemas.openxmlformats.org/officeDocument/2006/relationships/hyperlink" Target="https://ccdsupport.com/confluence/display/help/Optional+Calculation+Spreadsheet+Instructions" TargetMode="External"/><Relationship Id="rId4" Type="http://schemas.openxmlformats.org/officeDocument/2006/relationships/hyperlink" Target="http://www.ccdsupport.com/confluence/display/help/Optional+Calculation+Spreadsheet+Instruction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ccdsupport.com/confluence/display/help/Optional+Calculation+Spreadsheet+Instructions" TargetMode="External"/><Relationship Id="rId2" Type="http://schemas.openxmlformats.org/officeDocument/2006/relationships/hyperlink" Target="http://www.epa.gov/climatechange/emissions/subpart/ss.html" TargetMode="External"/><Relationship Id="rId1" Type="http://schemas.openxmlformats.org/officeDocument/2006/relationships/hyperlink" Target="../../../display/help/Reporting+Form+Instructions" TargetMode="External"/><Relationship Id="rId6" Type="http://schemas.openxmlformats.org/officeDocument/2006/relationships/printerSettings" Target="../printerSettings/printerSettings5.bin"/><Relationship Id="rId5" Type="http://schemas.openxmlformats.org/officeDocument/2006/relationships/hyperlink" Target="https://ccdsupport.com/confluence/display/help/Reporting+Form+Instructions" TargetMode="External"/><Relationship Id="rId4" Type="http://schemas.openxmlformats.org/officeDocument/2006/relationships/hyperlink" Target="http://www.epa.gov/climatechange/emissions/subpart/ss.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ccdsupport.com/confluence/display/help/Optional+Calculation+Spreadsheet+Instructions" TargetMode="External"/><Relationship Id="rId2" Type="http://schemas.openxmlformats.org/officeDocument/2006/relationships/hyperlink" Target="http://www.epa.gov/climatechange/emissions/subpart/ss.html" TargetMode="External"/><Relationship Id="rId1" Type="http://schemas.openxmlformats.org/officeDocument/2006/relationships/hyperlink" Target="../../../display/help/Reporting+Form+Instructions" TargetMode="External"/><Relationship Id="rId6" Type="http://schemas.openxmlformats.org/officeDocument/2006/relationships/printerSettings" Target="../printerSettings/printerSettings6.bin"/><Relationship Id="rId5" Type="http://schemas.openxmlformats.org/officeDocument/2006/relationships/hyperlink" Target="https://ccdsupport.com/confluence/display/help/Reporting+Form+Instructions" TargetMode="External"/><Relationship Id="rId4" Type="http://schemas.openxmlformats.org/officeDocument/2006/relationships/hyperlink" Target="http://www.epa.gov/climatechange/emissions/subpart/s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T44"/>
  <sheetViews>
    <sheetView showGridLines="0" tabSelected="1" zoomScale="85" zoomScaleNormal="85" workbookViewId="0"/>
  </sheetViews>
  <sheetFormatPr defaultColWidth="9.1796875" defaultRowHeight="14" x14ac:dyDescent="0.35"/>
  <cols>
    <col min="1" max="1" width="2.7265625" style="51" customWidth="1"/>
    <col min="2" max="2" width="5" style="51" bestFit="1" customWidth="1"/>
    <col min="3" max="6" width="35.7265625" style="51" customWidth="1"/>
    <col min="7" max="14" width="9.1796875" style="51"/>
    <col min="15" max="31" width="0" style="51" hidden="1" customWidth="1"/>
    <col min="32" max="16384" width="9.1796875" style="51"/>
  </cols>
  <sheetData>
    <row r="1" spans="2:20" s="140" customFormat="1" ht="33" customHeight="1" x14ac:dyDescent="0.4">
      <c r="B1" s="174"/>
      <c r="C1" s="207" t="s">
        <v>8</v>
      </c>
      <c r="F1" s="206" t="s">
        <v>505</v>
      </c>
      <c r="G1" s="204"/>
    </row>
    <row r="2" spans="2:20" ht="22.5" customHeight="1" x14ac:dyDescent="0.4">
      <c r="C2" s="208" t="s">
        <v>15</v>
      </c>
      <c r="D2" s="5"/>
    </row>
    <row r="3" spans="2:20" x14ac:dyDescent="0.35">
      <c r="C3" s="6"/>
      <c r="D3" s="5"/>
    </row>
    <row r="4" spans="2:20" x14ac:dyDescent="0.35">
      <c r="C4" s="219" t="s">
        <v>1</v>
      </c>
      <c r="D4" s="220"/>
      <c r="E4" s="220"/>
      <c r="F4" s="221"/>
    </row>
    <row r="5" spans="2:20" x14ac:dyDescent="0.35">
      <c r="C5" s="222" t="s">
        <v>10</v>
      </c>
      <c r="D5" s="223"/>
      <c r="E5" s="223"/>
      <c r="F5" s="224"/>
    </row>
    <row r="6" spans="2:20" x14ac:dyDescent="0.35">
      <c r="C6" s="225"/>
      <c r="D6" s="226"/>
      <c r="E6" s="226"/>
      <c r="F6" s="227"/>
    </row>
    <row r="7" spans="2:20" x14ac:dyDescent="0.35">
      <c r="C7" s="219" t="s">
        <v>11</v>
      </c>
      <c r="D7" s="220"/>
      <c r="E7" s="220"/>
      <c r="F7" s="221"/>
    </row>
    <row r="8" spans="2:20" x14ac:dyDescent="0.35">
      <c r="C8" s="111" t="s">
        <v>499</v>
      </c>
      <c r="D8" s="112"/>
      <c r="E8" s="112"/>
      <c r="F8" s="205" t="s">
        <v>506</v>
      </c>
    </row>
    <row r="9" spans="2:20" x14ac:dyDescent="0.35">
      <c r="C9" s="219" t="s">
        <v>0</v>
      </c>
      <c r="D9" s="220"/>
      <c r="E9" s="220"/>
      <c r="F9" s="221"/>
      <c r="T9" s="51" t="s">
        <v>428</v>
      </c>
    </row>
    <row r="10" spans="2:20" x14ac:dyDescent="0.35">
      <c r="C10" s="18" t="s">
        <v>19</v>
      </c>
      <c r="D10" s="228" t="s">
        <v>501</v>
      </c>
      <c r="E10" s="228"/>
      <c r="F10" s="229"/>
      <c r="T10" s="64" t="s">
        <v>429</v>
      </c>
    </row>
    <row r="11" spans="2:20" x14ac:dyDescent="0.35">
      <c r="C11" s="19" t="s">
        <v>12</v>
      </c>
      <c r="D11" s="210" t="s">
        <v>503</v>
      </c>
      <c r="E11" s="210"/>
      <c r="F11" s="211"/>
      <c r="T11" s="64" t="s">
        <v>430</v>
      </c>
    </row>
    <row r="12" spans="2:20" x14ac:dyDescent="0.35">
      <c r="C12" s="20" t="s">
        <v>13</v>
      </c>
      <c r="D12" s="214" t="s">
        <v>504</v>
      </c>
      <c r="E12" s="214"/>
      <c r="F12" s="215"/>
    </row>
    <row r="13" spans="2:20" x14ac:dyDescent="0.35">
      <c r="C13" s="216" t="s">
        <v>14</v>
      </c>
      <c r="D13" s="217"/>
      <c r="E13" s="217"/>
      <c r="F13" s="218"/>
    </row>
    <row r="14" spans="2:20" x14ac:dyDescent="0.35">
      <c r="C14" s="124" t="s">
        <v>15</v>
      </c>
      <c r="D14" s="143"/>
      <c r="E14" s="143"/>
      <c r="F14" s="144"/>
      <c r="G14" s="60"/>
      <c r="H14" s="60"/>
    </row>
    <row r="15" spans="2:20" x14ac:dyDescent="0.35">
      <c r="C15" s="125" t="s">
        <v>240</v>
      </c>
      <c r="D15" s="60"/>
      <c r="E15" s="60"/>
      <c r="F15" s="145"/>
      <c r="G15" s="60"/>
      <c r="H15" s="60"/>
    </row>
    <row r="16" spans="2:20" x14ac:dyDescent="0.35">
      <c r="C16" s="39" t="s">
        <v>16</v>
      </c>
      <c r="D16" s="40"/>
      <c r="E16" s="40"/>
      <c r="F16" s="117"/>
      <c r="G16" s="60"/>
      <c r="H16" s="60"/>
    </row>
    <row r="17" spans="2:8" x14ac:dyDescent="0.35">
      <c r="C17" s="125" t="s">
        <v>17</v>
      </c>
      <c r="D17" s="60"/>
      <c r="E17" s="60"/>
      <c r="F17" s="145"/>
      <c r="G17" s="60"/>
      <c r="H17" s="60"/>
    </row>
    <row r="18" spans="2:8" x14ac:dyDescent="0.35">
      <c r="C18" s="125" t="s">
        <v>155</v>
      </c>
      <c r="D18" s="60"/>
      <c r="E18" s="60"/>
      <c r="F18" s="145"/>
      <c r="G18" s="60"/>
      <c r="H18" s="60"/>
    </row>
    <row r="19" spans="2:8" x14ac:dyDescent="0.35">
      <c r="C19" s="126" t="s">
        <v>420</v>
      </c>
      <c r="D19" s="146"/>
      <c r="E19" s="146"/>
      <c r="F19" s="147"/>
      <c r="G19" s="60"/>
      <c r="H19" s="60"/>
    </row>
    <row r="20" spans="2:8" s="99" customFormat="1" ht="60" customHeight="1" x14ac:dyDescent="0.35">
      <c r="B20" s="120" t="s">
        <v>399</v>
      </c>
      <c r="C20" s="213" t="s">
        <v>398</v>
      </c>
      <c r="D20" s="213"/>
      <c r="E20" s="213"/>
      <c r="F20" s="213"/>
    </row>
    <row r="21" spans="2:8" s="99" customFormat="1" x14ac:dyDescent="0.35">
      <c r="C21" s="66" t="s">
        <v>99</v>
      </c>
      <c r="D21" s="66" t="s">
        <v>101</v>
      </c>
    </row>
    <row r="22" spans="2:8" x14ac:dyDescent="0.35">
      <c r="B22" s="56"/>
      <c r="C22" s="36" t="s">
        <v>2</v>
      </c>
      <c r="D22" s="14"/>
    </row>
    <row r="23" spans="2:8" x14ac:dyDescent="0.35">
      <c r="B23" s="56"/>
      <c r="C23" s="36" t="s">
        <v>18</v>
      </c>
      <c r="D23" s="14"/>
    </row>
    <row r="24" spans="2:8" x14ac:dyDescent="0.35">
      <c r="B24" s="56"/>
      <c r="C24" s="37" t="s">
        <v>3</v>
      </c>
      <c r="D24" s="29"/>
    </row>
    <row r="25" spans="2:8" x14ac:dyDescent="0.35">
      <c r="B25" s="56"/>
      <c r="C25" s="36" t="s">
        <v>4</v>
      </c>
      <c r="D25" s="14"/>
    </row>
    <row r="26" spans="2:8" x14ac:dyDescent="0.35">
      <c r="B26" s="56"/>
      <c r="C26" s="56"/>
      <c r="D26" s="56"/>
    </row>
    <row r="27" spans="2:8" x14ac:dyDescent="0.35">
      <c r="B27" s="56"/>
      <c r="C27" s="56"/>
      <c r="D27" s="56"/>
    </row>
    <row r="28" spans="2:8" s="99" customFormat="1" ht="14.5" x14ac:dyDescent="0.35">
      <c r="B28" s="98" t="s">
        <v>69</v>
      </c>
      <c r="C28" s="148" t="s">
        <v>406</v>
      </c>
      <c r="D28" s="149"/>
      <c r="E28" s="149"/>
      <c r="F28" s="149"/>
    </row>
    <row r="29" spans="2:8" s="99" customFormat="1" x14ac:dyDescent="0.35">
      <c r="B29" s="98"/>
      <c r="C29" s="118"/>
      <c r="D29" s="118"/>
      <c r="E29" s="118"/>
      <c r="F29" s="118"/>
    </row>
    <row r="30" spans="2:8" x14ac:dyDescent="0.35">
      <c r="C30" s="68" t="s">
        <v>31</v>
      </c>
      <c r="D30" s="68" t="s">
        <v>32</v>
      </c>
      <c r="E30" s="68" t="s">
        <v>33</v>
      </c>
      <c r="F30" s="68" t="s">
        <v>34</v>
      </c>
    </row>
    <row r="31" spans="2:8" ht="219.75" customHeight="1" x14ac:dyDescent="0.35">
      <c r="C31" s="58" t="s">
        <v>38</v>
      </c>
      <c r="D31" s="119" t="s">
        <v>77</v>
      </c>
      <c r="E31" s="7" t="s">
        <v>400</v>
      </c>
      <c r="F31" s="7" t="s">
        <v>82</v>
      </c>
    </row>
    <row r="32" spans="2:8" x14ac:dyDescent="0.35">
      <c r="C32" s="16" t="s">
        <v>7</v>
      </c>
      <c r="D32" s="17"/>
      <c r="E32" s="12"/>
      <c r="F32" s="12"/>
    </row>
    <row r="33" spans="2:6" x14ac:dyDescent="0.35">
      <c r="C33" s="16" t="s">
        <v>20</v>
      </c>
      <c r="D33" s="17"/>
      <c r="E33" s="12"/>
      <c r="F33" s="12"/>
    </row>
    <row r="34" spans="2:6" x14ac:dyDescent="0.35">
      <c r="C34" s="16" t="s">
        <v>21</v>
      </c>
      <c r="D34" s="17"/>
      <c r="E34" s="12"/>
      <c r="F34" s="12"/>
    </row>
    <row r="35" spans="2:6" x14ac:dyDescent="0.35">
      <c r="C35" s="16" t="s">
        <v>22</v>
      </c>
      <c r="D35" s="17"/>
      <c r="E35" s="12"/>
      <c r="F35" s="12"/>
    </row>
    <row r="36" spans="2:6" x14ac:dyDescent="0.35">
      <c r="C36" s="16" t="s">
        <v>5</v>
      </c>
      <c r="D36" s="17"/>
      <c r="E36" s="12"/>
      <c r="F36" s="12"/>
    </row>
    <row r="37" spans="2:6" x14ac:dyDescent="0.35">
      <c r="C37" s="16" t="s">
        <v>23</v>
      </c>
      <c r="D37" s="17"/>
      <c r="E37" s="12"/>
      <c r="F37" s="12"/>
    </row>
    <row r="38" spans="2:6" x14ac:dyDescent="0.35">
      <c r="C38" s="16" t="s">
        <v>6</v>
      </c>
      <c r="D38" s="17"/>
      <c r="E38" s="12"/>
      <c r="F38" s="12"/>
    </row>
    <row r="39" spans="2:6" x14ac:dyDescent="0.35">
      <c r="C39" s="16" t="s">
        <v>24</v>
      </c>
      <c r="D39" s="17"/>
      <c r="E39" s="12"/>
      <c r="F39" s="12"/>
    </row>
    <row r="40" spans="2:6" x14ac:dyDescent="0.35">
      <c r="C40" s="16" t="s">
        <v>25</v>
      </c>
      <c r="D40" s="17"/>
      <c r="E40" s="12"/>
      <c r="F40" s="12"/>
    </row>
    <row r="41" spans="2:6" x14ac:dyDescent="0.35">
      <c r="C41" s="16" t="s">
        <v>26</v>
      </c>
      <c r="D41" s="17"/>
      <c r="E41" s="12"/>
      <c r="F41" s="12"/>
    </row>
    <row r="44" spans="2:6" s="99" customFormat="1" x14ac:dyDescent="0.35">
      <c r="B44" s="98" t="s">
        <v>397</v>
      </c>
      <c r="C44" s="212" t="s">
        <v>396</v>
      </c>
      <c r="D44" s="212"/>
      <c r="E44" s="212"/>
      <c r="F44" s="212"/>
    </row>
  </sheetData>
  <sheetProtection algorithmName="SHA-512" hashValue="IaTUaBPern8Ma7hmknos9m3o4DFbl+3pv7hoUTRqB/6Ak9+q4/JNCtzrI1yQw5vyooTRhW/KHVD7fUP4d8978Q==" saltValue="Z1ACCFiqpRznIfiQO9cDvw==" spinCount="100000" sheet="1"/>
  <dataConsolidate/>
  <mergeCells count="10">
    <mergeCell ref="C4:F4"/>
    <mergeCell ref="C5:F6"/>
    <mergeCell ref="C7:F7"/>
    <mergeCell ref="C9:F9"/>
    <mergeCell ref="D10:F10"/>
    <mergeCell ref="D11:F11"/>
    <mergeCell ref="C44:F44"/>
    <mergeCell ref="C20:F20"/>
    <mergeCell ref="D12:F12"/>
    <mergeCell ref="C13:F13"/>
  </mergeCells>
  <conditionalFormatting sqref="E32:F41">
    <cfRule type="expression" dxfId="187" priority="1" stopIfTrue="1">
      <formula>$D32&lt;&gt;"Yes"</formula>
    </cfRule>
  </conditionalFormatting>
  <dataValidations count="8">
    <dataValidation type="list" showInputMessage="1" showErrorMessage="1" errorTitle="Yes or No Required" error="Please enter &quot;Yes&quot; or &quot;No&quot;" promptTitle="Mass of GHG" prompt="Identify whether the mass of GHG disbursed to customers in new equipment over the period p is determined by assuming that it is equal to the equipment's nameplate capacity or partial shipping charge." sqref="F32:F41" xr:uid="{00000000-0002-0000-0000-000000000000}">
      <formula1>IF($D32&lt;&gt;"Yes",$A$1,YesNo)</formula1>
    </dataValidation>
    <dataValidation type="list" showInputMessage="1" showErrorMessage="1" errorTitle="Yes or No Required" error="Please enter &quot;Yes&quot; or &quot;No&quot;" promptTitle="Equation SS-5 Parameter" prompt="Indicate Yes/No" sqref="E32:E41" xr:uid="{00000000-0002-0000-0000-000001000000}">
      <formula1>IF($D32&lt;&gt;"Yes",$A$1,YesNo)</formula1>
    </dataValidation>
    <dataValidation type="list" allowBlank="1" showInputMessage="1" showErrorMessage="1" errorTitle="Yes or No Required" error="Please enter &quot;Yes&quot; or &quot;No&quot;" promptTitle="GHG Emissions" prompt="Select whether this GHG is estimated for this facility" sqref="D32:D41" xr:uid="{00000000-0002-0000-0000-000002000000}">
      <formula1>YesNo</formula1>
    </dataValidation>
    <dataValidation errorStyle="warning" allowBlank="1" showInputMessage="1" showErrorMessage="1" promptTitle="Comments" prompt="Enter any additional comments regarding the workbook" sqref="D25" xr:uid="{00000000-0002-0000-0000-000003000000}"/>
    <dataValidation type="list" errorStyle="warning" allowBlank="1" showInputMessage="1" showErrorMessage="1" promptTitle="Reporting Period" prompt="Select the reporting year" sqref="D24" xr:uid="{00000000-0002-0000-0000-000004000000}">
      <formula1>"2016,2017,2018,2019,2020,2021,2022,2023,2024,2025"</formula1>
    </dataValidation>
    <dataValidation errorStyle="warning" allowBlank="1" showInputMessage="1" showErrorMessage="1" promptTitle="Facility Name" prompt="Enter the name of your facility" sqref="D22" xr:uid="{00000000-0002-0000-0000-000005000000}"/>
    <dataValidation errorStyle="warning" allowBlank="1" showInputMessage="1" showErrorMessage="1" promptTitle="GHGRP ID" prompt="Enter your GHGRP ID" sqref="D23" xr:uid="{00000000-0002-0000-0000-000006000000}"/>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D10:D12 C7 C4 C13:D13 C9" xr:uid="{00000000-0002-0000-0000-000007000000}"/>
  </dataValidations>
  <hyperlinks>
    <hyperlink ref="D10" r:id="rId1" display="http://www.epa.gov/climatechange/emissions/subpart/ss.html" xr:uid="{00000000-0004-0000-0000-000000000000}"/>
    <hyperlink ref="D11" r:id="rId2" display="http://www.ccdsupport.com/confluence/display/help/Reporting+Form+Instructions" xr:uid="{00000000-0004-0000-0000-000001000000}"/>
    <hyperlink ref="D12:F12" r:id="rId3" display="https://ccdsupport.com/confluence/display/help/Optional+Calculation+Spreadsheet+Instructions" xr:uid="{00000000-0004-0000-0000-000002000000}"/>
    <hyperlink ref="C44" location="wbnav2" display="Proceed to worksheet &quot;2. GHG-Specific Information&quot; and enter the required information for your facility." xr:uid="{00000000-0004-0000-0000-000003000000}"/>
    <hyperlink ref="C14" location="wbnav1" display="1. Facility Details" xr:uid="{00000000-0004-0000-0000-000004000000}"/>
    <hyperlink ref="C15" location="wbnav2" display="2. Equation SS-1" xr:uid="{00000000-0004-0000-0000-000005000000}"/>
    <hyperlink ref="C19" location="wbnav6" display="6. Subpart-total Emissions" xr:uid="{00000000-0004-0000-0000-000006000000}"/>
    <hyperlink ref="C16" location="wbnav3" display="3. Equation SS-5" xr:uid="{00000000-0004-0000-0000-000007000000}"/>
    <hyperlink ref="C17" location="wbnav4" display="4. 98.453(h)" xr:uid="{00000000-0004-0000-0000-000008000000}"/>
    <hyperlink ref="C18" location="wbnav5" display="5. Equation SS-6" xr:uid="{00000000-0004-0000-0000-000009000000}"/>
    <hyperlink ref="F1" r:id="rId4" display="https://ccdsupport.com/confluence/display/help/Paperwork+Reduction+Act+Burden+Statements" xr:uid="{00000000-0004-0000-0000-00000A000000}"/>
    <hyperlink ref="D10:F10" r:id="rId5" display="https://www.epa.gov/climatechange/emissions/subpart/ss.html" xr:uid="{0E58B6D2-7CB7-4ECE-95E1-2E68C4F173CB}"/>
    <hyperlink ref="D11:F11" r:id="rId6" display="https://ccdsupport.com/confluence/display/help/Reporting+Form+Instructions" xr:uid="{D0233278-D2DA-4795-9B62-74E0BC5DC9BD}"/>
  </hyperlinks>
  <pageMargins left="0.7" right="0.7" top="0.75" bottom="0.75" header="0.3" footer="0.3"/>
  <pageSetup scale="63"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BD118"/>
  <sheetViews>
    <sheetView showGridLines="0" zoomScale="85" zoomScaleNormal="85" workbookViewId="0"/>
  </sheetViews>
  <sheetFormatPr defaultColWidth="22.7265625" defaultRowHeight="14.5" x14ac:dyDescent="0.35"/>
  <cols>
    <col min="1" max="1" width="2.7265625" style="51" customWidth="1"/>
    <col min="2" max="2" width="5" style="51" bestFit="1" customWidth="1"/>
    <col min="3" max="3" width="36.7265625" style="51" customWidth="1"/>
    <col min="4" max="8" width="22.7265625" style="51" customWidth="1"/>
    <col min="9" max="9" width="28" style="51" customWidth="1"/>
    <col min="10" max="10" width="24" style="51" customWidth="1"/>
    <col min="11" max="40" width="22.7265625" style="51" customWidth="1"/>
    <col min="41" max="41" width="33.54296875" customWidth="1"/>
    <col min="42" max="42" width="33.54296875" hidden="1" customWidth="1"/>
    <col min="43" max="43" width="22.7265625" style="51" hidden="1" customWidth="1"/>
    <col min="44" max="45" width="45.26953125" style="51" hidden="1" customWidth="1"/>
    <col min="46" max="47" width="0" style="51" hidden="1" customWidth="1"/>
    <col min="48" max="16384" width="22.7265625" style="51"/>
  </cols>
  <sheetData>
    <row r="2" spans="2:44" ht="18" x14ac:dyDescent="0.35">
      <c r="B2" s="54"/>
      <c r="C2" s="51" t="s">
        <v>8</v>
      </c>
    </row>
    <row r="3" spans="2:44" s="99" customFormat="1" ht="33" customHeight="1" x14ac:dyDescent="0.35">
      <c r="C3" s="128" t="s">
        <v>240</v>
      </c>
      <c r="D3" s="129"/>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O3"/>
      <c r="AP3"/>
    </row>
    <row r="4" spans="2:44" x14ac:dyDescent="0.35">
      <c r="C4" s="219" t="s">
        <v>1</v>
      </c>
      <c r="D4" s="220"/>
      <c r="E4" s="220"/>
      <c r="F4" s="220"/>
      <c r="G4" s="220"/>
      <c r="H4" s="22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row>
    <row r="5" spans="2:44" x14ac:dyDescent="0.35">
      <c r="C5" s="239" t="s">
        <v>98</v>
      </c>
      <c r="D5" s="240"/>
      <c r="E5" s="240"/>
      <c r="F5" s="240"/>
      <c r="G5" s="240"/>
      <c r="H5" s="24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R5" s="67" t="s">
        <v>37</v>
      </c>
    </row>
    <row r="6" spans="2:44" x14ac:dyDescent="0.35">
      <c r="C6" s="242"/>
      <c r="D6" s="243"/>
      <c r="E6" s="243"/>
      <c r="F6" s="243"/>
      <c r="G6" s="243"/>
      <c r="H6" s="244"/>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R6" s="121" t="s">
        <v>40</v>
      </c>
    </row>
    <row r="7" spans="2:44" x14ac:dyDescent="0.35">
      <c r="C7" s="245"/>
      <c r="D7" s="246"/>
      <c r="E7" s="246"/>
      <c r="F7" s="246"/>
      <c r="G7" s="246"/>
      <c r="H7" s="247"/>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R7" s="64" t="s">
        <v>41</v>
      </c>
    </row>
    <row r="8" spans="2:44" x14ac:dyDescent="0.35">
      <c r="C8" s="219" t="s">
        <v>11</v>
      </c>
      <c r="D8" s="220"/>
      <c r="E8" s="220"/>
      <c r="F8" s="220"/>
      <c r="G8" s="220"/>
      <c r="H8" s="22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R8" s="64" t="s">
        <v>42</v>
      </c>
    </row>
    <row r="9" spans="2:44" x14ac:dyDescent="0.35">
      <c r="C9" s="236" t="str">
        <f>'1. Facility Details'!C8</f>
        <v>R.02</v>
      </c>
      <c r="D9" s="237"/>
      <c r="E9" s="237"/>
      <c r="F9" s="237"/>
      <c r="G9" s="237"/>
      <c r="H9" s="238"/>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row>
    <row r="10" spans="2:44" x14ac:dyDescent="0.35">
      <c r="C10" s="219" t="s">
        <v>0</v>
      </c>
      <c r="D10" s="220"/>
      <c r="E10" s="220"/>
      <c r="F10" s="220"/>
      <c r="G10" s="220"/>
      <c r="H10" s="22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row>
    <row r="11" spans="2:44" x14ac:dyDescent="0.35">
      <c r="C11" s="18" t="s">
        <v>19</v>
      </c>
      <c r="D11" s="228" t="s">
        <v>501</v>
      </c>
      <c r="E11" s="228"/>
      <c r="F11" s="228"/>
      <c r="G11" s="228"/>
      <c r="H11" s="229"/>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row>
    <row r="12" spans="2:44" x14ac:dyDescent="0.35">
      <c r="C12" s="52" t="s">
        <v>12</v>
      </c>
      <c r="D12" s="210" t="s">
        <v>503</v>
      </c>
      <c r="E12" s="210"/>
      <c r="F12" s="210"/>
      <c r="G12" s="210"/>
      <c r="H12" s="21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row>
    <row r="13" spans="2:44" x14ac:dyDescent="0.35">
      <c r="C13" s="53" t="s">
        <v>13</v>
      </c>
      <c r="D13" s="214" t="s">
        <v>504</v>
      </c>
      <c r="E13" s="214"/>
      <c r="F13" s="214"/>
      <c r="G13" s="214"/>
      <c r="H13" s="215"/>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row>
    <row r="14" spans="2:44" x14ac:dyDescent="0.35">
      <c r="C14" s="219" t="s">
        <v>14</v>
      </c>
      <c r="D14" s="220"/>
      <c r="E14" s="220"/>
      <c r="F14" s="220"/>
      <c r="G14" s="220"/>
      <c r="H14" s="22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row>
    <row r="15" spans="2:44" x14ac:dyDescent="0.35">
      <c r="C15" s="124" t="s">
        <v>15</v>
      </c>
      <c r="D15" s="143"/>
      <c r="E15" s="143"/>
      <c r="F15" s="143"/>
      <c r="G15" s="143"/>
      <c r="H15" s="144"/>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row>
    <row r="16" spans="2:44" x14ac:dyDescent="0.35">
      <c r="C16" s="125" t="s">
        <v>240</v>
      </c>
      <c r="D16" s="60"/>
      <c r="E16" s="60"/>
      <c r="F16" s="60"/>
      <c r="G16" s="60"/>
      <c r="H16" s="145"/>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row>
    <row r="17" spans="2:45" x14ac:dyDescent="0.35">
      <c r="C17" s="39" t="s">
        <v>16</v>
      </c>
      <c r="D17" s="40"/>
      <c r="E17" s="40"/>
      <c r="F17" s="40"/>
      <c r="G17" s="60"/>
      <c r="H17" s="145"/>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row>
    <row r="18" spans="2:45" x14ac:dyDescent="0.35">
      <c r="C18" s="125" t="s">
        <v>17</v>
      </c>
      <c r="D18" s="40"/>
      <c r="E18" s="40"/>
      <c r="F18" s="40"/>
      <c r="G18" s="60"/>
      <c r="H18" s="145"/>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row>
    <row r="19" spans="2:45" x14ac:dyDescent="0.35">
      <c r="C19" s="125" t="s">
        <v>155</v>
      </c>
      <c r="D19" s="60"/>
      <c r="E19" s="60"/>
      <c r="F19" s="60"/>
      <c r="G19" s="60"/>
      <c r="H19" s="145"/>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row>
    <row r="20" spans="2:45" x14ac:dyDescent="0.35">
      <c r="C20" s="126" t="s">
        <v>420</v>
      </c>
      <c r="D20" s="146"/>
      <c r="E20" s="146"/>
      <c r="F20" s="146"/>
      <c r="G20" s="146"/>
      <c r="H20" s="147"/>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row>
    <row r="21" spans="2:45" ht="45" customHeight="1" x14ac:dyDescent="0.35">
      <c r="B21" s="55" t="s">
        <v>68</v>
      </c>
      <c r="C21" s="127" t="s">
        <v>97</v>
      </c>
      <c r="D21" s="127"/>
      <c r="E21" s="127"/>
      <c r="F21" s="127"/>
      <c r="G21" s="127"/>
      <c r="H21" s="127"/>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I21" s="56"/>
      <c r="AJ21" s="61"/>
    </row>
    <row r="22" spans="2:45" s="83" customFormat="1" x14ac:dyDescent="0.35">
      <c r="B22" s="82"/>
      <c r="C22" s="68" t="s">
        <v>99</v>
      </c>
      <c r="D22" s="68" t="s">
        <v>101</v>
      </c>
      <c r="E22" s="68" t="s">
        <v>102</v>
      </c>
      <c r="F22" s="68" t="s">
        <v>103</v>
      </c>
      <c r="G22" s="68" t="s">
        <v>104</v>
      </c>
      <c r="H22" s="68" t="s">
        <v>105</v>
      </c>
      <c r="I22" s="68" t="s">
        <v>106</v>
      </c>
      <c r="J22" s="68" t="s">
        <v>107</v>
      </c>
      <c r="K22" s="68" t="s">
        <v>108</v>
      </c>
      <c r="L22" s="68" t="s">
        <v>109</v>
      </c>
      <c r="M22" s="68" t="s">
        <v>110</v>
      </c>
      <c r="N22" s="68" t="s">
        <v>111</v>
      </c>
      <c r="O22" s="68" t="s">
        <v>112</v>
      </c>
      <c r="P22" s="68" t="s">
        <v>113</v>
      </c>
      <c r="Q22" s="68" t="s">
        <v>114</v>
      </c>
      <c r="R22" s="68" t="s">
        <v>115</v>
      </c>
      <c r="S22" s="68" t="s">
        <v>116</v>
      </c>
      <c r="T22" s="68" t="s">
        <v>117</v>
      </c>
      <c r="U22" s="68" t="s">
        <v>118</v>
      </c>
      <c r="V22" s="68" t="s">
        <v>119</v>
      </c>
      <c r="W22" s="68" t="s">
        <v>120</v>
      </c>
      <c r="X22" s="68" t="s">
        <v>121</v>
      </c>
      <c r="Y22" s="68" t="s">
        <v>122</v>
      </c>
      <c r="Z22" s="68" t="s">
        <v>123</v>
      </c>
      <c r="AA22" s="68" t="s">
        <v>124</v>
      </c>
      <c r="AB22" s="68" t="s">
        <v>125</v>
      </c>
      <c r="AC22" s="68" t="s">
        <v>126</v>
      </c>
      <c r="AD22" s="68" t="s">
        <v>127</v>
      </c>
      <c r="AE22" s="68" t="s">
        <v>128</v>
      </c>
      <c r="AF22" s="68" t="s">
        <v>129</v>
      </c>
      <c r="AG22" s="68" t="s">
        <v>130</v>
      </c>
      <c r="AH22" s="68" t="s">
        <v>131</v>
      </c>
      <c r="AI22" s="68" t="s">
        <v>132</v>
      </c>
      <c r="AJ22" s="68" t="s">
        <v>133</v>
      </c>
      <c r="AK22" s="68" t="s">
        <v>134</v>
      </c>
      <c r="AL22" s="68" t="s">
        <v>135</v>
      </c>
      <c r="AM22"/>
      <c r="AO22"/>
      <c r="AP22"/>
      <c r="AR22" s="83" t="s">
        <v>405</v>
      </c>
    </row>
    <row r="23" spans="2:45" s="65" customFormat="1" ht="154" x14ac:dyDescent="0.35">
      <c r="C23" s="58" t="s">
        <v>38</v>
      </c>
      <c r="D23" s="58" t="s">
        <v>156</v>
      </c>
      <c r="E23" s="58" t="s">
        <v>157</v>
      </c>
      <c r="F23" s="58" t="s">
        <v>211</v>
      </c>
      <c r="G23" s="30" t="s">
        <v>78</v>
      </c>
      <c r="H23" s="58" t="s">
        <v>158</v>
      </c>
      <c r="I23" s="58" t="s">
        <v>212</v>
      </c>
      <c r="J23" s="58" t="s">
        <v>79</v>
      </c>
      <c r="K23" s="58" t="s">
        <v>159</v>
      </c>
      <c r="L23" s="58" t="s">
        <v>213</v>
      </c>
      <c r="M23" s="58" t="s">
        <v>160</v>
      </c>
      <c r="N23" s="58" t="s">
        <v>161</v>
      </c>
      <c r="O23" s="58" t="s">
        <v>214</v>
      </c>
      <c r="P23" s="58" t="s">
        <v>162</v>
      </c>
      <c r="Q23" s="58" t="s">
        <v>163</v>
      </c>
      <c r="R23" s="58" t="s">
        <v>215</v>
      </c>
      <c r="S23" s="58" t="s">
        <v>164</v>
      </c>
      <c r="T23" s="58" t="s">
        <v>165</v>
      </c>
      <c r="U23" s="58" t="s">
        <v>216</v>
      </c>
      <c r="V23" s="58" t="s">
        <v>166</v>
      </c>
      <c r="W23" s="58" t="s">
        <v>167</v>
      </c>
      <c r="X23" s="58" t="s">
        <v>217</v>
      </c>
      <c r="Y23" s="58" t="s">
        <v>168</v>
      </c>
      <c r="Z23" s="58" t="s">
        <v>169</v>
      </c>
      <c r="AA23" s="58" t="s">
        <v>218</v>
      </c>
      <c r="AB23" s="7" t="s">
        <v>170</v>
      </c>
      <c r="AC23" s="58" t="s">
        <v>171</v>
      </c>
      <c r="AD23" s="58" t="s">
        <v>219</v>
      </c>
      <c r="AE23" s="7" t="s">
        <v>172</v>
      </c>
      <c r="AF23" s="58" t="s">
        <v>173</v>
      </c>
      <c r="AG23" s="58" t="s">
        <v>220</v>
      </c>
      <c r="AH23" s="119" t="s">
        <v>174</v>
      </c>
      <c r="AI23" s="119" t="s">
        <v>175</v>
      </c>
      <c r="AJ23" s="119" t="s">
        <v>221</v>
      </c>
      <c r="AK23" s="119" t="s">
        <v>80</v>
      </c>
      <c r="AL23" s="119" t="s">
        <v>81</v>
      </c>
      <c r="AM23"/>
      <c r="AO23"/>
      <c r="AP23"/>
      <c r="AR23" s="58" t="s">
        <v>38</v>
      </c>
      <c r="AS23" s="119" t="s">
        <v>77</v>
      </c>
    </row>
    <row r="24" spans="2:45" x14ac:dyDescent="0.35">
      <c r="B24" s="83">
        <v>1</v>
      </c>
      <c r="C24" s="16" t="s">
        <v>7</v>
      </c>
      <c r="D24" s="12"/>
      <c r="E24" s="12"/>
      <c r="F24" s="12"/>
      <c r="G24" s="84"/>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21"/>
      <c r="AM24"/>
      <c r="AR24" s="122" t="s">
        <v>7</v>
      </c>
      <c r="AS24" s="150">
        <f>'1. Facility Details'!D32</f>
        <v>0</v>
      </c>
    </row>
    <row r="25" spans="2:45" x14ac:dyDescent="0.35">
      <c r="B25" s="83">
        <v>2</v>
      </c>
      <c r="C25" s="16" t="s">
        <v>20</v>
      </c>
      <c r="D25" s="12"/>
      <c r="E25" s="12"/>
      <c r="F25" s="12"/>
      <c r="G25" s="84"/>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21"/>
      <c r="AM25"/>
      <c r="AR25" s="122" t="s">
        <v>20</v>
      </c>
      <c r="AS25" s="150">
        <f>'1. Facility Details'!D33</f>
        <v>0</v>
      </c>
    </row>
    <row r="26" spans="2:45" x14ac:dyDescent="0.35">
      <c r="B26" s="83">
        <v>3</v>
      </c>
      <c r="C26" s="16" t="s">
        <v>21</v>
      </c>
      <c r="D26" s="12"/>
      <c r="E26" s="12"/>
      <c r="F26" s="12"/>
      <c r="G26" s="84"/>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21"/>
      <c r="AM26"/>
      <c r="AR26" s="122" t="s">
        <v>21</v>
      </c>
      <c r="AS26" s="150">
        <f>'1. Facility Details'!D34</f>
        <v>0</v>
      </c>
    </row>
    <row r="27" spans="2:45" x14ac:dyDescent="0.35">
      <c r="B27" s="83">
        <v>4</v>
      </c>
      <c r="C27" s="16" t="s">
        <v>22</v>
      </c>
      <c r="D27" s="12"/>
      <c r="E27" s="12"/>
      <c r="F27" s="12"/>
      <c r="G27" s="84"/>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21"/>
      <c r="AM27"/>
      <c r="AR27" s="122" t="s">
        <v>22</v>
      </c>
      <c r="AS27" s="150">
        <f>'1. Facility Details'!D35</f>
        <v>0</v>
      </c>
    </row>
    <row r="28" spans="2:45" x14ac:dyDescent="0.35">
      <c r="B28" s="83">
        <v>5</v>
      </c>
      <c r="C28" s="16" t="s">
        <v>5</v>
      </c>
      <c r="D28" s="12"/>
      <c r="E28" s="12"/>
      <c r="F28" s="12"/>
      <c r="G28" s="84"/>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21"/>
      <c r="AM28"/>
      <c r="AR28" s="122" t="s">
        <v>5</v>
      </c>
      <c r="AS28" s="150">
        <f>'1. Facility Details'!D36</f>
        <v>0</v>
      </c>
    </row>
    <row r="29" spans="2:45" x14ac:dyDescent="0.35">
      <c r="B29" s="83">
        <v>6</v>
      </c>
      <c r="C29" s="16" t="s">
        <v>23</v>
      </c>
      <c r="D29" s="12"/>
      <c r="E29" s="12"/>
      <c r="F29" s="12"/>
      <c r="G29" s="84"/>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21"/>
      <c r="AM29"/>
      <c r="AR29" s="122" t="s">
        <v>23</v>
      </c>
      <c r="AS29" s="150">
        <f>'1. Facility Details'!D37</f>
        <v>0</v>
      </c>
    </row>
    <row r="30" spans="2:45" x14ac:dyDescent="0.35">
      <c r="B30" s="83">
        <v>7</v>
      </c>
      <c r="C30" s="16" t="s">
        <v>6</v>
      </c>
      <c r="D30" s="12"/>
      <c r="E30" s="12"/>
      <c r="F30" s="12"/>
      <c r="G30" s="84"/>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21"/>
      <c r="AM30"/>
      <c r="AR30" s="122" t="s">
        <v>6</v>
      </c>
      <c r="AS30" s="150">
        <f>'1. Facility Details'!D38</f>
        <v>0</v>
      </c>
    </row>
    <row r="31" spans="2:45" x14ac:dyDescent="0.35">
      <c r="B31" s="83">
        <v>8</v>
      </c>
      <c r="C31" s="16" t="s">
        <v>24</v>
      </c>
      <c r="D31" s="12"/>
      <c r="E31" s="12"/>
      <c r="F31" s="12"/>
      <c r="G31" s="84"/>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21"/>
      <c r="AM31"/>
      <c r="AR31" s="122" t="s">
        <v>24</v>
      </c>
      <c r="AS31" s="150">
        <f>'1. Facility Details'!D39</f>
        <v>0</v>
      </c>
    </row>
    <row r="32" spans="2:45" x14ac:dyDescent="0.35">
      <c r="B32" s="83">
        <v>9</v>
      </c>
      <c r="C32" s="16" t="s">
        <v>25</v>
      </c>
      <c r="D32" s="12"/>
      <c r="E32" s="12"/>
      <c r="F32" s="12"/>
      <c r="G32" s="84"/>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21"/>
      <c r="AM32"/>
      <c r="AR32" s="122" t="s">
        <v>25</v>
      </c>
      <c r="AS32" s="150">
        <f>'1. Facility Details'!D40</f>
        <v>0</v>
      </c>
    </row>
    <row r="33" spans="2:56" x14ac:dyDescent="0.35">
      <c r="B33" s="83">
        <v>10</v>
      </c>
      <c r="C33" s="16" t="s">
        <v>26</v>
      </c>
      <c r="D33" s="12"/>
      <c r="E33" s="12"/>
      <c r="F33" s="12"/>
      <c r="G33" s="84"/>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21"/>
      <c r="AM33"/>
      <c r="AR33" s="122" t="s">
        <v>26</v>
      </c>
      <c r="AS33" s="150">
        <f>'1. Facility Details'!D41</f>
        <v>0</v>
      </c>
    </row>
    <row r="34" spans="2:56" x14ac:dyDescent="0.35">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M34"/>
    </row>
    <row r="35" spans="2:56" x14ac:dyDescent="0.35">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row>
    <row r="36" spans="2:56" x14ac:dyDescent="0.35">
      <c r="B36" s="50" t="s">
        <v>29</v>
      </c>
      <c r="C36" s="233" t="s">
        <v>431</v>
      </c>
      <c r="D36" s="233"/>
      <c r="E36" s="233"/>
      <c r="F36" s="233"/>
      <c r="G36" s="233"/>
      <c r="H36" s="233"/>
      <c r="I36" s="233"/>
      <c r="J36" s="69"/>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Q36" s="50"/>
      <c r="AR36" s="50"/>
      <c r="AS36" s="50"/>
      <c r="AT36" s="50"/>
      <c r="AU36" s="50"/>
      <c r="AV36" s="50"/>
      <c r="AW36" s="50"/>
      <c r="AX36" s="50"/>
      <c r="AY36" s="50"/>
      <c r="AZ36" s="50"/>
      <c r="BA36" s="50"/>
      <c r="BB36" s="50"/>
      <c r="BC36" s="50"/>
      <c r="BD36" s="50"/>
    </row>
    <row r="37" spans="2:56" x14ac:dyDescent="0.35">
      <c r="B37" s="50"/>
      <c r="C37" s="233"/>
      <c r="D37" s="233"/>
      <c r="E37" s="233"/>
      <c r="F37" s="233"/>
      <c r="G37" s="233"/>
      <c r="H37" s="233"/>
      <c r="I37" s="233"/>
      <c r="J37" s="69"/>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Q37" s="50"/>
      <c r="AR37" s="50"/>
      <c r="AS37" s="50"/>
      <c r="AT37" s="50"/>
      <c r="AU37" s="50"/>
      <c r="AV37" s="50"/>
      <c r="AW37" s="50"/>
      <c r="AX37" s="50"/>
      <c r="AY37" s="50"/>
      <c r="AZ37" s="50"/>
      <c r="BA37" s="50"/>
      <c r="BB37" s="50"/>
      <c r="BC37" s="50"/>
      <c r="BD37" s="50"/>
    </row>
    <row r="38" spans="2:56" x14ac:dyDescent="0.35">
      <c r="B38" s="50"/>
      <c r="C38" s="130"/>
      <c r="D38" s="130"/>
      <c r="E38" s="61"/>
      <c r="F38" s="61"/>
      <c r="G38" s="61"/>
      <c r="H38" s="61"/>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Q38" s="130"/>
      <c r="AR38" s="130"/>
      <c r="AS38" s="130"/>
      <c r="AT38" s="130"/>
      <c r="AU38" s="130"/>
      <c r="AV38" s="130"/>
      <c r="AW38" s="130"/>
      <c r="AX38" s="130"/>
      <c r="AY38" s="130"/>
      <c r="AZ38" s="130"/>
      <c r="BA38" s="130"/>
      <c r="BB38" s="130"/>
      <c r="BC38" s="130"/>
      <c r="BD38" s="130"/>
    </row>
    <row r="39" spans="2:56" x14ac:dyDescent="0.35">
      <c r="B39" s="50"/>
      <c r="C39" s="73" t="s">
        <v>30</v>
      </c>
      <c r="D39" s="61" t="s">
        <v>71</v>
      </c>
      <c r="E39" s="130"/>
      <c r="F39" s="61"/>
      <c r="G39" s="61"/>
      <c r="H39" s="61"/>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Q39" s="130"/>
      <c r="AR39" s="130"/>
      <c r="AS39" s="130"/>
      <c r="AT39" s="130"/>
      <c r="AU39" s="130"/>
      <c r="AV39" s="130"/>
      <c r="AW39" s="130"/>
      <c r="AX39" s="130"/>
      <c r="AY39" s="130"/>
      <c r="AZ39" s="130"/>
      <c r="BA39" s="130"/>
      <c r="BB39" s="130"/>
      <c r="BC39" s="130"/>
      <c r="BD39" s="130"/>
    </row>
    <row r="40" spans="2:56" x14ac:dyDescent="0.35">
      <c r="B40" s="50"/>
      <c r="C40" s="130"/>
      <c r="D40" s="44" t="s">
        <v>70</v>
      </c>
      <c r="E40" s="130"/>
      <c r="F40" s="61"/>
      <c r="G40" s="61"/>
      <c r="H40" s="61"/>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Q40" s="130"/>
      <c r="AR40" s="130"/>
      <c r="AS40" s="130"/>
      <c r="AT40" s="130"/>
      <c r="AU40" s="130"/>
      <c r="AV40" s="130"/>
      <c r="AW40" s="130"/>
      <c r="AX40" s="130"/>
      <c r="AY40" s="130"/>
      <c r="AZ40" s="130"/>
      <c r="BA40" s="130"/>
      <c r="BB40" s="130"/>
      <c r="BC40" s="130"/>
      <c r="BD40" s="130"/>
    </row>
    <row r="41" spans="2:56" x14ac:dyDescent="0.35">
      <c r="B41" s="50"/>
      <c r="C41" s="130"/>
      <c r="D41" s="130"/>
      <c r="E41" s="61"/>
      <c r="F41" s="61"/>
      <c r="G41" s="61"/>
      <c r="H41" s="61"/>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Q41" s="130"/>
      <c r="AR41" s="130"/>
      <c r="AS41" s="130"/>
      <c r="AT41" s="130"/>
      <c r="AU41" s="130"/>
      <c r="AV41" s="130"/>
      <c r="AW41" s="130"/>
      <c r="AX41" s="130"/>
      <c r="AY41" s="130"/>
      <c r="AZ41" s="130"/>
      <c r="BA41" s="130"/>
      <c r="BB41" s="130"/>
      <c r="BC41" s="130"/>
      <c r="BD41" s="130"/>
    </row>
    <row r="42" spans="2:56" x14ac:dyDescent="0.35">
      <c r="B42" s="65"/>
      <c r="C42" s="66" t="s">
        <v>31</v>
      </c>
      <c r="D42" s="66" t="s">
        <v>32</v>
      </c>
      <c r="E42" s="66" t="s">
        <v>33</v>
      </c>
      <c r="F42" s="66" t="s">
        <v>34</v>
      </c>
      <c r="G42" s="234" t="s">
        <v>35</v>
      </c>
      <c r="H42" s="234"/>
      <c r="I42" s="66" t="s">
        <v>36</v>
      </c>
      <c r="J42" s="66" t="s">
        <v>152</v>
      </c>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Q42" s="57"/>
      <c r="AR42" s="83" t="s">
        <v>405</v>
      </c>
      <c r="AS42" s="57"/>
      <c r="AT42" s="57"/>
      <c r="AU42" s="57"/>
      <c r="AV42" s="57"/>
      <c r="AW42" s="57"/>
      <c r="AX42" s="57"/>
      <c r="AY42" s="57"/>
      <c r="AZ42" s="57"/>
      <c r="BA42" s="57"/>
      <c r="BB42" s="57"/>
      <c r="BC42" s="57"/>
    </row>
    <row r="43" spans="2:56" ht="112" x14ac:dyDescent="0.35">
      <c r="B43" s="130"/>
      <c r="C43" s="58" t="s">
        <v>38</v>
      </c>
      <c r="D43" s="175" t="s">
        <v>75</v>
      </c>
      <c r="E43" s="58" t="s">
        <v>76</v>
      </c>
      <c r="F43" s="175" t="s">
        <v>434</v>
      </c>
      <c r="G43" s="248" t="s">
        <v>39</v>
      </c>
      <c r="H43" s="248"/>
      <c r="I43" s="58" t="s">
        <v>401</v>
      </c>
      <c r="J43" s="189" t="s">
        <v>467</v>
      </c>
      <c r="K43" s="61"/>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Q43" s="130"/>
      <c r="AR43" s="58" t="s">
        <v>38</v>
      </c>
      <c r="AS43" s="119" t="s">
        <v>77</v>
      </c>
      <c r="AT43" s="130"/>
      <c r="AU43" s="130"/>
      <c r="AV43" s="130"/>
      <c r="AW43" s="130"/>
      <c r="AX43" s="130"/>
      <c r="AY43" s="130"/>
      <c r="AZ43" s="130"/>
      <c r="BA43" s="130"/>
      <c r="BB43" s="130"/>
      <c r="BC43" s="130"/>
    </row>
    <row r="44" spans="2:56" ht="15" customHeight="1" x14ac:dyDescent="0.35">
      <c r="B44" s="83">
        <v>1</v>
      </c>
      <c r="C44" s="59" t="s">
        <v>7</v>
      </c>
      <c r="D44" s="77"/>
      <c r="E44" s="77"/>
      <c r="F44" s="123">
        <f>D44-E44</f>
        <v>0</v>
      </c>
      <c r="G44" s="231" t="s">
        <v>41</v>
      </c>
      <c r="H44" s="232"/>
      <c r="I44" s="78"/>
      <c r="J44" s="123">
        <f>ROUND(IF(G44="Enter my own result (value will be rounded)",I44,F44),4)</f>
        <v>0</v>
      </c>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Q44" s="130"/>
      <c r="AR44" s="122" t="s">
        <v>7</v>
      </c>
      <c r="AS44" s="150">
        <f>AS24</f>
        <v>0</v>
      </c>
      <c r="AT44" s="130"/>
      <c r="AU44" s="130"/>
      <c r="AV44" s="130"/>
      <c r="AW44" s="130"/>
      <c r="AX44" s="130"/>
      <c r="AY44" s="130"/>
      <c r="AZ44" s="130"/>
      <c r="BA44" s="130"/>
      <c r="BB44" s="130"/>
      <c r="BC44" s="130"/>
    </row>
    <row r="45" spans="2:56" x14ac:dyDescent="0.35">
      <c r="B45" s="83">
        <v>2</v>
      </c>
      <c r="C45" s="59" t="s">
        <v>20</v>
      </c>
      <c r="D45" s="77"/>
      <c r="E45" s="77"/>
      <c r="F45" s="123">
        <f t="shared" ref="F45:F53" si="0">D45-E45</f>
        <v>0</v>
      </c>
      <c r="G45" s="231" t="s">
        <v>41</v>
      </c>
      <c r="H45" s="232"/>
      <c r="I45" s="78"/>
      <c r="J45" s="123">
        <f t="shared" ref="J45:J53" si="1">ROUND(IF(G45="Enter my own result (value will be rounded)",I45,F45),4)</f>
        <v>0</v>
      </c>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Q45" s="130"/>
      <c r="AR45" s="122" t="s">
        <v>20</v>
      </c>
      <c r="AS45" s="150">
        <f t="shared" ref="AS45:AS53" si="2">AS25</f>
        <v>0</v>
      </c>
      <c r="AT45" s="130"/>
      <c r="AU45" s="130"/>
      <c r="AV45" s="130"/>
      <c r="AW45" s="130"/>
      <c r="AX45" s="130"/>
      <c r="AY45" s="130"/>
      <c r="AZ45" s="130"/>
      <c r="BA45" s="130"/>
      <c r="BB45" s="130"/>
      <c r="BC45" s="130"/>
    </row>
    <row r="46" spans="2:56" x14ac:dyDescent="0.35">
      <c r="B46" s="83">
        <v>3</v>
      </c>
      <c r="C46" s="59" t="s">
        <v>21</v>
      </c>
      <c r="D46" s="77"/>
      <c r="E46" s="77"/>
      <c r="F46" s="123">
        <f t="shared" si="0"/>
        <v>0</v>
      </c>
      <c r="G46" s="231" t="s">
        <v>41</v>
      </c>
      <c r="H46" s="232"/>
      <c r="I46" s="78"/>
      <c r="J46" s="123">
        <f t="shared" si="1"/>
        <v>0</v>
      </c>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Q46" s="130"/>
      <c r="AR46" s="122" t="s">
        <v>21</v>
      </c>
      <c r="AS46" s="150">
        <f t="shared" si="2"/>
        <v>0</v>
      </c>
      <c r="AT46" s="130"/>
      <c r="AU46" s="130"/>
      <c r="AV46" s="130"/>
      <c r="AW46" s="130"/>
      <c r="AX46" s="130"/>
      <c r="AY46" s="130"/>
      <c r="AZ46" s="130"/>
      <c r="BA46" s="130"/>
      <c r="BB46" s="130"/>
      <c r="BC46" s="130"/>
      <c r="BD46" s="130"/>
    </row>
    <row r="47" spans="2:56" x14ac:dyDescent="0.35">
      <c r="B47" s="83">
        <v>4</v>
      </c>
      <c r="C47" s="59" t="s">
        <v>22</v>
      </c>
      <c r="D47" s="77"/>
      <c r="E47" s="77"/>
      <c r="F47" s="123">
        <f t="shared" si="0"/>
        <v>0</v>
      </c>
      <c r="G47" s="231" t="s">
        <v>41</v>
      </c>
      <c r="H47" s="232"/>
      <c r="I47" s="78"/>
      <c r="J47" s="123">
        <f t="shared" si="1"/>
        <v>0</v>
      </c>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Q47" s="130"/>
      <c r="AR47" s="122" t="s">
        <v>22</v>
      </c>
      <c r="AS47" s="150">
        <f t="shared" si="2"/>
        <v>0</v>
      </c>
      <c r="AT47" s="130"/>
      <c r="AU47" s="130"/>
      <c r="AV47" s="130"/>
      <c r="AW47" s="130"/>
      <c r="AX47" s="130"/>
      <c r="AY47" s="130"/>
      <c r="AZ47" s="130"/>
      <c r="BA47" s="130"/>
      <c r="BB47" s="130"/>
      <c r="BC47" s="130"/>
      <c r="BD47" s="130"/>
    </row>
    <row r="48" spans="2:56" x14ac:dyDescent="0.35">
      <c r="B48" s="83">
        <v>5</v>
      </c>
      <c r="C48" s="59" t="s">
        <v>5</v>
      </c>
      <c r="D48" s="77"/>
      <c r="E48" s="77"/>
      <c r="F48" s="123">
        <f t="shared" si="0"/>
        <v>0</v>
      </c>
      <c r="G48" s="231" t="s">
        <v>41</v>
      </c>
      <c r="H48" s="232"/>
      <c r="I48" s="78"/>
      <c r="J48" s="123">
        <f t="shared" si="1"/>
        <v>0</v>
      </c>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Q48" s="130"/>
      <c r="AR48" s="122" t="s">
        <v>5</v>
      </c>
      <c r="AS48" s="150">
        <f t="shared" si="2"/>
        <v>0</v>
      </c>
      <c r="AT48" s="130"/>
      <c r="AU48" s="130"/>
      <c r="AV48" s="130"/>
      <c r="AW48" s="130"/>
      <c r="AX48" s="130"/>
      <c r="AY48" s="130"/>
      <c r="AZ48" s="130"/>
      <c r="BA48" s="130"/>
      <c r="BB48" s="130"/>
      <c r="BC48" s="130"/>
      <c r="BD48" s="130"/>
    </row>
    <row r="49" spans="2:56" x14ac:dyDescent="0.35">
      <c r="B49" s="83">
        <v>6</v>
      </c>
      <c r="C49" s="59" t="s">
        <v>23</v>
      </c>
      <c r="D49" s="77"/>
      <c r="E49" s="77"/>
      <c r="F49" s="123">
        <f t="shared" si="0"/>
        <v>0</v>
      </c>
      <c r="G49" s="231" t="s">
        <v>41</v>
      </c>
      <c r="H49" s="232"/>
      <c r="I49" s="78"/>
      <c r="J49" s="123">
        <f t="shared" si="1"/>
        <v>0</v>
      </c>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Q49" s="130"/>
      <c r="AR49" s="122" t="s">
        <v>23</v>
      </c>
      <c r="AS49" s="150">
        <f t="shared" si="2"/>
        <v>0</v>
      </c>
      <c r="AT49" s="130"/>
      <c r="AU49" s="130"/>
      <c r="AV49" s="130"/>
      <c r="AW49" s="130"/>
      <c r="AX49" s="130"/>
      <c r="AY49" s="130"/>
      <c r="AZ49" s="130"/>
      <c r="BA49" s="130"/>
      <c r="BB49" s="130"/>
      <c r="BC49" s="130"/>
      <c r="BD49" s="130"/>
    </row>
    <row r="50" spans="2:56" x14ac:dyDescent="0.35">
      <c r="B50" s="83">
        <v>7</v>
      </c>
      <c r="C50" s="59" t="s">
        <v>6</v>
      </c>
      <c r="D50" s="77"/>
      <c r="E50" s="77"/>
      <c r="F50" s="123">
        <f t="shared" si="0"/>
        <v>0</v>
      </c>
      <c r="G50" s="231" t="s">
        <v>41</v>
      </c>
      <c r="H50" s="232"/>
      <c r="I50" s="78"/>
      <c r="J50" s="123">
        <f t="shared" si="1"/>
        <v>0</v>
      </c>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Q50" s="130"/>
      <c r="AR50" s="122" t="s">
        <v>6</v>
      </c>
      <c r="AS50" s="150">
        <f t="shared" si="2"/>
        <v>0</v>
      </c>
      <c r="AT50" s="130"/>
      <c r="AU50" s="130"/>
      <c r="AV50" s="130"/>
      <c r="AW50" s="130"/>
      <c r="AX50" s="130"/>
      <c r="AY50" s="130"/>
      <c r="AZ50" s="130"/>
      <c r="BA50" s="130"/>
      <c r="BB50" s="130"/>
      <c r="BC50" s="130"/>
      <c r="BD50" s="130"/>
    </row>
    <row r="51" spans="2:56" x14ac:dyDescent="0.35">
      <c r="B51" s="83">
        <v>8</v>
      </c>
      <c r="C51" s="59" t="s">
        <v>24</v>
      </c>
      <c r="D51" s="77"/>
      <c r="E51" s="77"/>
      <c r="F51" s="123">
        <f t="shared" si="0"/>
        <v>0</v>
      </c>
      <c r="G51" s="231" t="s">
        <v>41</v>
      </c>
      <c r="H51" s="232"/>
      <c r="I51" s="78"/>
      <c r="J51" s="123">
        <f t="shared" si="1"/>
        <v>0</v>
      </c>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R51" s="122" t="s">
        <v>24</v>
      </c>
      <c r="AS51" s="150">
        <f t="shared" si="2"/>
        <v>0</v>
      </c>
    </row>
    <row r="52" spans="2:56" x14ac:dyDescent="0.35">
      <c r="B52" s="83">
        <v>9</v>
      </c>
      <c r="C52" s="59" t="s">
        <v>25</v>
      </c>
      <c r="D52" s="77"/>
      <c r="E52" s="77"/>
      <c r="F52" s="123">
        <f t="shared" si="0"/>
        <v>0</v>
      </c>
      <c r="G52" s="231" t="s">
        <v>41</v>
      </c>
      <c r="H52" s="232"/>
      <c r="I52" s="78"/>
      <c r="J52" s="123">
        <f t="shared" si="1"/>
        <v>0</v>
      </c>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R52" s="122" t="s">
        <v>25</v>
      </c>
      <c r="AS52" s="150">
        <f t="shared" si="2"/>
        <v>0</v>
      </c>
    </row>
    <row r="53" spans="2:56" x14ac:dyDescent="0.35">
      <c r="B53" s="83">
        <v>10</v>
      </c>
      <c r="C53" s="59" t="s">
        <v>26</v>
      </c>
      <c r="D53" s="77"/>
      <c r="E53" s="77"/>
      <c r="F53" s="123">
        <f t="shared" si="0"/>
        <v>0</v>
      </c>
      <c r="G53" s="231" t="s">
        <v>41</v>
      </c>
      <c r="H53" s="232"/>
      <c r="I53" s="78"/>
      <c r="J53" s="123">
        <f t="shared" si="1"/>
        <v>0</v>
      </c>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R53" s="122" t="s">
        <v>26</v>
      </c>
      <c r="AS53" s="150">
        <f t="shared" si="2"/>
        <v>0</v>
      </c>
    </row>
    <row r="54" spans="2:56" x14ac:dyDescent="0.35">
      <c r="B54" s="130"/>
      <c r="C54" s="130"/>
      <c r="D54" s="61"/>
      <c r="E54" s="61"/>
      <c r="F54" s="41"/>
      <c r="G54" s="61"/>
      <c r="H54" s="61"/>
      <c r="I54" s="130"/>
      <c r="J54" s="130"/>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row>
    <row r="55" spans="2:56" x14ac:dyDescent="0.35">
      <c r="B55" s="130"/>
      <c r="C55" s="130"/>
      <c r="D55" s="61"/>
      <c r="E55" s="61"/>
      <c r="F55" s="61"/>
      <c r="G55" s="61"/>
      <c r="H55" s="61"/>
      <c r="I55" s="130"/>
      <c r="J55" s="130"/>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row>
    <row r="56" spans="2:56" x14ac:dyDescent="0.35">
      <c r="B56" s="50" t="s">
        <v>43</v>
      </c>
      <c r="C56" s="233" t="s">
        <v>432</v>
      </c>
      <c r="D56" s="233"/>
      <c r="E56" s="233"/>
      <c r="F56" s="233"/>
      <c r="G56" s="233"/>
      <c r="H56" s="233"/>
      <c r="I56" s="233"/>
      <c r="J56" s="130"/>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row>
    <row r="57" spans="2:56" x14ac:dyDescent="0.35">
      <c r="B57" s="50"/>
      <c r="C57" s="233"/>
      <c r="D57" s="233"/>
      <c r="E57" s="233"/>
      <c r="F57" s="233"/>
      <c r="G57" s="233"/>
      <c r="H57" s="233"/>
      <c r="I57" s="233"/>
      <c r="J57" s="130"/>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row>
    <row r="58" spans="2:56" x14ac:dyDescent="0.35">
      <c r="B58" s="50"/>
      <c r="C58" s="75"/>
      <c r="D58" s="61"/>
      <c r="E58" s="61"/>
      <c r="F58" s="61"/>
      <c r="G58" s="61"/>
      <c r="H58" s="61"/>
      <c r="I58" s="130"/>
      <c r="J58" s="130"/>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row>
    <row r="59" spans="2:56" x14ac:dyDescent="0.35">
      <c r="B59" s="50"/>
      <c r="C59" s="73" t="s">
        <v>44</v>
      </c>
      <c r="D59" s="45" t="s">
        <v>72</v>
      </c>
      <c r="E59" s="130"/>
      <c r="F59" s="61"/>
      <c r="G59" s="61"/>
      <c r="H59" s="61"/>
      <c r="I59" s="130"/>
      <c r="J59" s="130"/>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row>
    <row r="60" spans="2:56" x14ac:dyDescent="0.35">
      <c r="B60" s="50"/>
      <c r="C60" s="61"/>
      <c r="D60" s="44" t="s">
        <v>73</v>
      </c>
      <c r="E60" s="130"/>
      <c r="F60" s="61"/>
      <c r="G60" s="61"/>
      <c r="H60" s="61"/>
      <c r="I60" s="130"/>
      <c r="J60" s="130"/>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row>
    <row r="61" spans="2:56" x14ac:dyDescent="0.35">
      <c r="B61" s="50"/>
      <c r="C61" s="61"/>
      <c r="D61" s="44" t="s">
        <v>74</v>
      </c>
      <c r="E61" s="130"/>
      <c r="F61" s="61"/>
      <c r="G61" s="61"/>
      <c r="H61" s="61"/>
      <c r="I61" s="130"/>
      <c r="J61" s="130"/>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row>
    <row r="62" spans="2:56" x14ac:dyDescent="0.35">
      <c r="B62" s="50"/>
      <c r="C62" s="75"/>
      <c r="D62" s="61"/>
      <c r="E62" s="44"/>
      <c r="F62" s="61"/>
      <c r="G62" s="61"/>
      <c r="H62" s="61"/>
      <c r="I62" s="130"/>
      <c r="J62" s="130"/>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row>
    <row r="63" spans="2:56" x14ac:dyDescent="0.35">
      <c r="B63" s="50"/>
      <c r="C63" s="66" t="s">
        <v>45</v>
      </c>
      <c r="D63" s="66" t="s">
        <v>46</v>
      </c>
      <c r="E63" s="66" t="s">
        <v>47</v>
      </c>
      <c r="F63" s="66" t="s">
        <v>48</v>
      </c>
      <c r="G63" s="66" t="s">
        <v>49</v>
      </c>
      <c r="H63" s="234" t="s">
        <v>50</v>
      </c>
      <c r="I63" s="234"/>
      <c r="J63" s="66" t="s">
        <v>51</v>
      </c>
      <c r="K63" s="66" t="s">
        <v>342</v>
      </c>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R63" s="83" t="s">
        <v>405</v>
      </c>
    </row>
    <row r="64" spans="2:56" ht="112" x14ac:dyDescent="0.35">
      <c r="B64" s="130"/>
      <c r="C64" s="58" t="s">
        <v>38</v>
      </c>
      <c r="D64" s="175" t="s">
        <v>440</v>
      </c>
      <c r="E64" s="175" t="s">
        <v>441</v>
      </c>
      <c r="F64" s="175" t="s">
        <v>442</v>
      </c>
      <c r="G64" s="175" t="s">
        <v>435</v>
      </c>
      <c r="H64" s="248" t="s">
        <v>39</v>
      </c>
      <c r="I64" s="248"/>
      <c r="J64" s="58" t="s">
        <v>404</v>
      </c>
      <c r="K64" s="189" t="s">
        <v>468</v>
      </c>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R64" s="58" t="s">
        <v>38</v>
      </c>
      <c r="AS64" s="119" t="s">
        <v>77</v>
      </c>
    </row>
    <row r="65" spans="2:45" ht="14.25" customHeight="1" x14ac:dyDescent="0.35">
      <c r="B65" s="83">
        <v>1</v>
      </c>
      <c r="C65" s="59" t="s">
        <v>7</v>
      </c>
      <c r="D65" s="77"/>
      <c r="E65" s="77"/>
      <c r="F65" s="77"/>
      <c r="G65" s="123">
        <f>D65+E65+F65</f>
        <v>0</v>
      </c>
      <c r="H65" s="231" t="s">
        <v>41</v>
      </c>
      <c r="I65" s="232"/>
      <c r="J65" s="78"/>
      <c r="K65" s="123">
        <f>ROUND(IF(H65="Enter my own result (value will be rounded)",J65,G65),4)</f>
        <v>0</v>
      </c>
      <c r="AR65" s="122" t="s">
        <v>7</v>
      </c>
      <c r="AS65" s="150">
        <f>AS44</f>
        <v>0</v>
      </c>
    </row>
    <row r="66" spans="2:45" ht="14.25" customHeight="1" x14ac:dyDescent="0.35">
      <c r="B66" s="83">
        <v>2</v>
      </c>
      <c r="C66" s="59" t="s">
        <v>20</v>
      </c>
      <c r="D66" s="77"/>
      <c r="E66" s="77"/>
      <c r="F66" s="77"/>
      <c r="G66" s="123">
        <f t="shared" ref="G66:G74" si="3">D66+E66+F66</f>
        <v>0</v>
      </c>
      <c r="H66" s="231" t="s">
        <v>41</v>
      </c>
      <c r="I66" s="232"/>
      <c r="J66" s="78"/>
      <c r="K66" s="123">
        <f t="shared" ref="K66:K74" si="4">ROUND(IF(H66="Enter my own result (value will be rounded)",J66,G66),4)</f>
        <v>0</v>
      </c>
      <c r="AR66" s="122" t="s">
        <v>20</v>
      </c>
      <c r="AS66" s="150">
        <f t="shared" ref="AS66:AS74" si="5">AS45</f>
        <v>0</v>
      </c>
    </row>
    <row r="67" spans="2:45" ht="14.25" customHeight="1" x14ac:dyDescent="0.35">
      <c r="B67" s="83">
        <v>3</v>
      </c>
      <c r="C67" s="59" t="s">
        <v>21</v>
      </c>
      <c r="D67" s="77"/>
      <c r="E67" s="77"/>
      <c r="F67" s="77"/>
      <c r="G67" s="123">
        <f t="shared" si="3"/>
        <v>0</v>
      </c>
      <c r="H67" s="231" t="s">
        <v>41</v>
      </c>
      <c r="I67" s="232"/>
      <c r="J67" s="78"/>
      <c r="K67" s="123">
        <f t="shared" si="4"/>
        <v>0</v>
      </c>
      <c r="AR67" s="122" t="s">
        <v>21</v>
      </c>
      <c r="AS67" s="150">
        <f t="shared" si="5"/>
        <v>0</v>
      </c>
    </row>
    <row r="68" spans="2:45" ht="14.25" customHeight="1" x14ac:dyDescent="0.35">
      <c r="B68" s="83">
        <v>4</v>
      </c>
      <c r="C68" s="59" t="s">
        <v>22</v>
      </c>
      <c r="D68" s="77"/>
      <c r="E68" s="77"/>
      <c r="F68" s="77"/>
      <c r="G68" s="123">
        <f t="shared" si="3"/>
        <v>0</v>
      </c>
      <c r="H68" s="231" t="s">
        <v>41</v>
      </c>
      <c r="I68" s="232"/>
      <c r="J68" s="78"/>
      <c r="K68" s="123">
        <f t="shared" si="4"/>
        <v>0</v>
      </c>
      <c r="AR68" s="122" t="s">
        <v>22</v>
      </c>
      <c r="AS68" s="150">
        <f t="shared" si="5"/>
        <v>0</v>
      </c>
    </row>
    <row r="69" spans="2:45" ht="14.25" customHeight="1" x14ac:dyDescent="0.35">
      <c r="B69" s="83">
        <v>5</v>
      </c>
      <c r="C69" s="59" t="s">
        <v>5</v>
      </c>
      <c r="D69" s="77"/>
      <c r="E69" s="77"/>
      <c r="F69" s="77"/>
      <c r="G69" s="123">
        <f t="shared" si="3"/>
        <v>0</v>
      </c>
      <c r="H69" s="231" t="s">
        <v>41</v>
      </c>
      <c r="I69" s="232"/>
      <c r="J69" s="78"/>
      <c r="K69" s="123">
        <f t="shared" si="4"/>
        <v>0</v>
      </c>
      <c r="AR69" s="122" t="s">
        <v>5</v>
      </c>
      <c r="AS69" s="150">
        <f t="shared" si="5"/>
        <v>0</v>
      </c>
    </row>
    <row r="70" spans="2:45" ht="14.25" customHeight="1" x14ac:dyDescent="0.35">
      <c r="B70" s="83">
        <v>6</v>
      </c>
      <c r="C70" s="59" t="s">
        <v>23</v>
      </c>
      <c r="D70" s="77"/>
      <c r="E70" s="77"/>
      <c r="F70" s="77"/>
      <c r="G70" s="123">
        <f t="shared" si="3"/>
        <v>0</v>
      </c>
      <c r="H70" s="231" t="s">
        <v>41</v>
      </c>
      <c r="I70" s="232"/>
      <c r="J70" s="78"/>
      <c r="K70" s="123">
        <f t="shared" si="4"/>
        <v>0</v>
      </c>
      <c r="AR70" s="122" t="s">
        <v>23</v>
      </c>
      <c r="AS70" s="150">
        <f t="shared" si="5"/>
        <v>0</v>
      </c>
    </row>
    <row r="71" spans="2:45" ht="14.25" customHeight="1" x14ac:dyDescent="0.35">
      <c r="B71" s="83">
        <v>7</v>
      </c>
      <c r="C71" s="59" t="s">
        <v>6</v>
      </c>
      <c r="D71" s="77"/>
      <c r="E71" s="77"/>
      <c r="F71" s="77"/>
      <c r="G71" s="123">
        <f t="shared" si="3"/>
        <v>0</v>
      </c>
      <c r="H71" s="231" t="s">
        <v>41</v>
      </c>
      <c r="I71" s="232"/>
      <c r="J71" s="78"/>
      <c r="K71" s="123">
        <f t="shared" si="4"/>
        <v>0</v>
      </c>
      <c r="AR71" s="122" t="s">
        <v>6</v>
      </c>
      <c r="AS71" s="150">
        <f t="shared" si="5"/>
        <v>0</v>
      </c>
    </row>
    <row r="72" spans="2:45" ht="14.25" customHeight="1" x14ac:dyDescent="0.35">
      <c r="B72" s="83">
        <v>8</v>
      </c>
      <c r="C72" s="59" t="s">
        <v>24</v>
      </c>
      <c r="D72" s="77"/>
      <c r="E72" s="77"/>
      <c r="F72" s="77"/>
      <c r="G72" s="123">
        <f t="shared" si="3"/>
        <v>0</v>
      </c>
      <c r="H72" s="231" t="s">
        <v>41</v>
      </c>
      <c r="I72" s="232"/>
      <c r="J72" s="78"/>
      <c r="K72" s="123">
        <f t="shared" si="4"/>
        <v>0</v>
      </c>
      <c r="AR72" s="122" t="s">
        <v>24</v>
      </c>
      <c r="AS72" s="150">
        <f t="shared" si="5"/>
        <v>0</v>
      </c>
    </row>
    <row r="73" spans="2:45" ht="14.25" customHeight="1" x14ac:dyDescent="0.35">
      <c r="B73" s="83">
        <v>9</v>
      </c>
      <c r="C73" s="59" t="s">
        <v>25</v>
      </c>
      <c r="D73" s="77"/>
      <c r="E73" s="77"/>
      <c r="F73" s="77"/>
      <c r="G73" s="123">
        <f t="shared" si="3"/>
        <v>0</v>
      </c>
      <c r="H73" s="231" t="s">
        <v>41</v>
      </c>
      <c r="I73" s="232"/>
      <c r="J73" s="78"/>
      <c r="K73" s="123">
        <f t="shared" si="4"/>
        <v>0</v>
      </c>
      <c r="AR73" s="122" t="s">
        <v>25</v>
      </c>
      <c r="AS73" s="150">
        <f t="shared" si="5"/>
        <v>0</v>
      </c>
    </row>
    <row r="74" spans="2:45" ht="14.25" customHeight="1" x14ac:dyDescent="0.35">
      <c r="B74" s="83">
        <v>10</v>
      </c>
      <c r="C74" s="59" t="s">
        <v>26</v>
      </c>
      <c r="D74" s="77"/>
      <c r="E74" s="77"/>
      <c r="F74" s="77"/>
      <c r="G74" s="123">
        <f t="shared" si="3"/>
        <v>0</v>
      </c>
      <c r="H74" s="231" t="s">
        <v>41</v>
      </c>
      <c r="I74" s="232"/>
      <c r="J74" s="78"/>
      <c r="K74" s="123">
        <f t="shared" si="4"/>
        <v>0</v>
      </c>
      <c r="AR74" s="122" t="s">
        <v>26</v>
      </c>
      <c r="AS74" s="150">
        <f t="shared" si="5"/>
        <v>0</v>
      </c>
    </row>
    <row r="75" spans="2:45" x14ac:dyDescent="0.35">
      <c r="B75" s="130"/>
      <c r="C75" s="130"/>
      <c r="D75" s="130"/>
      <c r="E75" s="61"/>
      <c r="F75" s="61"/>
      <c r="G75" s="61"/>
      <c r="H75" s="61"/>
      <c r="I75" s="130"/>
      <c r="J75" s="130"/>
    </row>
    <row r="76" spans="2:45" x14ac:dyDescent="0.35">
      <c r="B76" s="130"/>
      <c r="C76" s="130"/>
      <c r="D76" s="130"/>
      <c r="E76" s="61"/>
      <c r="F76" s="61"/>
      <c r="G76" s="61"/>
      <c r="H76" s="61"/>
      <c r="I76" s="130"/>
      <c r="J76" s="130"/>
    </row>
    <row r="77" spans="2:45" x14ac:dyDescent="0.35">
      <c r="B77" s="50" t="s">
        <v>52</v>
      </c>
      <c r="C77" s="233" t="s">
        <v>433</v>
      </c>
      <c r="D77" s="233"/>
      <c r="E77" s="233"/>
      <c r="F77" s="233"/>
      <c r="G77" s="233"/>
      <c r="H77" s="233"/>
      <c r="I77" s="233"/>
      <c r="J77" s="130"/>
    </row>
    <row r="78" spans="2:45" x14ac:dyDescent="0.35">
      <c r="B78" s="50"/>
      <c r="C78" s="233"/>
      <c r="D78" s="233"/>
      <c r="E78" s="233"/>
      <c r="F78" s="233"/>
      <c r="G78" s="233"/>
      <c r="H78" s="233"/>
      <c r="I78" s="233"/>
      <c r="J78" s="130"/>
    </row>
    <row r="79" spans="2:45" ht="15" thickBot="1" x14ac:dyDescent="0.4">
      <c r="B79" s="50"/>
      <c r="C79" s="42"/>
      <c r="D79" s="42"/>
      <c r="E79" s="42"/>
      <c r="F79" s="42"/>
      <c r="G79" s="42"/>
      <c r="H79" s="42"/>
      <c r="I79" s="130"/>
      <c r="J79" s="130"/>
    </row>
    <row r="80" spans="2:45" x14ac:dyDescent="0.35">
      <c r="B80" s="50"/>
      <c r="C80" s="48" t="s">
        <v>53</v>
      </c>
      <c r="D80" s="60" t="s">
        <v>91</v>
      </c>
      <c r="E80" s="49"/>
      <c r="F80" s="49"/>
      <c r="G80" s="49"/>
      <c r="H80" s="197" t="s">
        <v>472</v>
      </c>
      <c r="I80" s="192"/>
      <c r="J80" s="196"/>
      <c r="K80" s="60"/>
    </row>
    <row r="81" spans="2:45" ht="16" x14ac:dyDescent="0.35">
      <c r="B81" s="50"/>
      <c r="C81" s="48"/>
      <c r="D81" s="46" t="s">
        <v>92</v>
      </c>
      <c r="E81" s="49"/>
      <c r="F81" s="49"/>
      <c r="G81" s="49"/>
      <c r="H81" s="193" t="s">
        <v>473</v>
      </c>
      <c r="I81" s="155"/>
      <c r="J81" s="198"/>
      <c r="K81" s="60"/>
    </row>
    <row r="82" spans="2:45" ht="16" x14ac:dyDescent="0.35">
      <c r="B82" s="50"/>
      <c r="C82" s="48"/>
      <c r="D82" s="46" t="s">
        <v>93</v>
      </c>
      <c r="E82" s="49"/>
      <c r="F82" s="49"/>
      <c r="G82" s="49"/>
      <c r="H82" s="193" t="s">
        <v>474</v>
      </c>
      <c r="I82" s="155"/>
      <c r="J82" s="198"/>
      <c r="K82" s="60"/>
    </row>
    <row r="83" spans="2:45" ht="15" thickBot="1" x14ac:dyDescent="0.4">
      <c r="B83" s="50"/>
      <c r="C83" s="48"/>
      <c r="D83" s="46" t="s">
        <v>94</v>
      </c>
      <c r="E83" s="49"/>
      <c r="F83" s="49"/>
      <c r="G83" s="49"/>
      <c r="H83" s="200" t="s">
        <v>475</v>
      </c>
      <c r="I83" s="194"/>
      <c r="J83" s="195"/>
      <c r="K83" s="60"/>
    </row>
    <row r="84" spans="2:45" x14ac:dyDescent="0.35">
      <c r="B84" s="50"/>
      <c r="C84" s="42"/>
      <c r="D84" s="47" t="s">
        <v>95</v>
      </c>
      <c r="E84" s="42"/>
      <c r="F84" s="42"/>
      <c r="G84" s="42"/>
      <c r="H84" s="199"/>
      <c r="I84" s="155"/>
      <c r="J84" s="155"/>
      <c r="K84" s="152"/>
    </row>
    <row r="85" spans="2:45" x14ac:dyDescent="0.35">
      <c r="B85" s="50"/>
      <c r="C85" s="43"/>
      <c r="D85" s="46"/>
      <c r="E85" s="43"/>
      <c r="F85" s="43"/>
      <c r="G85" s="43"/>
      <c r="H85" s="43"/>
      <c r="I85" s="130"/>
      <c r="J85" s="130"/>
      <c r="K85" s="130"/>
    </row>
    <row r="86" spans="2:45" x14ac:dyDescent="0.35">
      <c r="B86" s="50"/>
      <c r="C86" s="66" t="s">
        <v>54</v>
      </c>
      <c r="D86" s="66" t="s">
        <v>55</v>
      </c>
      <c r="E86" s="66" t="s">
        <v>56</v>
      </c>
      <c r="F86" s="66" t="s">
        <v>57</v>
      </c>
      <c r="G86" s="203" t="s">
        <v>58</v>
      </c>
      <c r="H86" s="66" t="s">
        <v>59</v>
      </c>
      <c r="I86" s="66" t="s">
        <v>60</v>
      </c>
      <c r="J86" s="234" t="s">
        <v>61</v>
      </c>
      <c r="K86" s="234"/>
      <c r="L86" s="66" t="s">
        <v>96</v>
      </c>
      <c r="M86" s="66" t="s">
        <v>402</v>
      </c>
      <c r="AR86" s="83" t="s">
        <v>405</v>
      </c>
    </row>
    <row r="87" spans="2:45" ht="112" x14ac:dyDescent="0.35">
      <c r="B87" s="130"/>
      <c r="C87" s="58" t="s">
        <v>38</v>
      </c>
      <c r="D87" s="175" t="s">
        <v>443</v>
      </c>
      <c r="E87" s="175" t="s">
        <v>444</v>
      </c>
      <c r="F87" s="175" t="s">
        <v>445</v>
      </c>
      <c r="G87" s="175" t="s">
        <v>447</v>
      </c>
      <c r="H87" s="175" t="s">
        <v>446</v>
      </c>
      <c r="I87" s="190" t="s">
        <v>471</v>
      </c>
      <c r="J87" s="235" t="s">
        <v>39</v>
      </c>
      <c r="K87" s="235"/>
      <c r="L87" s="58" t="s">
        <v>403</v>
      </c>
      <c r="M87" s="189" t="s">
        <v>469</v>
      </c>
      <c r="N87" s="140"/>
      <c r="AR87" s="58" t="s">
        <v>38</v>
      </c>
      <c r="AS87" s="119" t="s">
        <v>77</v>
      </c>
    </row>
    <row r="88" spans="2:45" ht="14.25" customHeight="1" x14ac:dyDescent="0.35">
      <c r="B88" s="83">
        <v>1</v>
      </c>
      <c r="C88" s="59" t="s">
        <v>7</v>
      </c>
      <c r="D88" s="77"/>
      <c r="E88" s="77"/>
      <c r="F88" s="77"/>
      <c r="G88" s="77"/>
      <c r="H88" s="77"/>
      <c r="I88" s="123">
        <f t="shared" ref="I88:I97" si="6">D88+E88+F88+G88+H88</f>
        <v>0</v>
      </c>
      <c r="J88" s="231" t="s">
        <v>41</v>
      </c>
      <c r="K88" s="232"/>
      <c r="L88" s="78"/>
      <c r="M88" s="123">
        <f>ROUND(IF(J88="Enter my own result (value will be rounded)",L88,I88),4)</f>
        <v>0</v>
      </c>
      <c r="AR88" s="122" t="s">
        <v>7</v>
      </c>
      <c r="AS88" s="150">
        <f t="shared" ref="AS88:AS97" si="7">AS65</f>
        <v>0</v>
      </c>
    </row>
    <row r="89" spans="2:45" ht="14.25" customHeight="1" x14ac:dyDescent="0.35">
      <c r="B89" s="83">
        <v>2</v>
      </c>
      <c r="C89" s="59" t="s">
        <v>20</v>
      </c>
      <c r="D89" s="77"/>
      <c r="E89" s="77"/>
      <c r="F89" s="77"/>
      <c r="G89" s="77"/>
      <c r="H89" s="77"/>
      <c r="I89" s="123">
        <f t="shared" si="6"/>
        <v>0</v>
      </c>
      <c r="J89" s="231" t="s">
        <v>41</v>
      </c>
      <c r="K89" s="232"/>
      <c r="L89" s="78"/>
      <c r="M89" s="123">
        <f t="shared" ref="M89:M97" si="8">ROUND(IF(J89="Enter my own result (value will be rounded)",L89,I89),4)</f>
        <v>0</v>
      </c>
      <c r="AR89" s="122" t="s">
        <v>20</v>
      </c>
      <c r="AS89" s="150">
        <f t="shared" si="7"/>
        <v>0</v>
      </c>
    </row>
    <row r="90" spans="2:45" ht="14.25" customHeight="1" x14ac:dyDescent="0.35">
      <c r="B90" s="83">
        <v>3</v>
      </c>
      <c r="C90" s="59" t="s">
        <v>21</v>
      </c>
      <c r="D90" s="77"/>
      <c r="E90" s="77"/>
      <c r="F90" s="77"/>
      <c r="G90" s="77"/>
      <c r="H90" s="77"/>
      <c r="I90" s="123">
        <f t="shared" si="6"/>
        <v>0</v>
      </c>
      <c r="J90" s="231" t="s">
        <v>41</v>
      </c>
      <c r="K90" s="232"/>
      <c r="L90" s="78"/>
      <c r="M90" s="123">
        <f t="shared" si="8"/>
        <v>0</v>
      </c>
      <c r="AR90" s="122" t="s">
        <v>21</v>
      </c>
      <c r="AS90" s="150">
        <f t="shared" si="7"/>
        <v>0</v>
      </c>
    </row>
    <row r="91" spans="2:45" ht="14.25" customHeight="1" x14ac:dyDescent="0.35">
      <c r="B91" s="83">
        <v>4</v>
      </c>
      <c r="C91" s="59" t="s">
        <v>22</v>
      </c>
      <c r="D91" s="77"/>
      <c r="E91" s="77"/>
      <c r="F91" s="77"/>
      <c r="G91" s="77"/>
      <c r="H91" s="77"/>
      <c r="I91" s="123">
        <f t="shared" si="6"/>
        <v>0</v>
      </c>
      <c r="J91" s="231" t="s">
        <v>41</v>
      </c>
      <c r="K91" s="232"/>
      <c r="L91" s="78"/>
      <c r="M91" s="123">
        <f t="shared" si="8"/>
        <v>0</v>
      </c>
      <c r="AR91" s="122" t="s">
        <v>22</v>
      </c>
      <c r="AS91" s="150">
        <f t="shared" si="7"/>
        <v>0</v>
      </c>
    </row>
    <row r="92" spans="2:45" ht="14.25" customHeight="1" x14ac:dyDescent="0.35">
      <c r="B92" s="83">
        <v>5</v>
      </c>
      <c r="C92" s="59" t="s">
        <v>5</v>
      </c>
      <c r="D92" s="77"/>
      <c r="E92" s="77"/>
      <c r="F92" s="77"/>
      <c r="G92" s="77"/>
      <c r="H92" s="77"/>
      <c r="I92" s="123">
        <f t="shared" si="6"/>
        <v>0</v>
      </c>
      <c r="J92" s="231" t="s">
        <v>41</v>
      </c>
      <c r="K92" s="232"/>
      <c r="L92" s="78"/>
      <c r="M92" s="123">
        <f t="shared" si="8"/>
        <v>0</v>
      </c>
      <c r="AR92" s="122" t="s">
        <v>5</v>
      </c>
      <c r="AS92" s="150">
        <f t="shared" si="7"/>
        <v>0</v>
      </c>
    </row>
    <row r="93" spans="2:45" ht="14.25" customHeight="1" x14ac:dyDescent="0.35">
      <c r="B93" s="83">
        <v>6</v>
      </c>
      <c r="C93" s="59" t="s">
        <v>23</v>
      </c>
      <c r="D93" s="77"/>
      <c r="E93" s="77"/>
      <c r="F93" s="77"/>
      <c r="G93" s="77"/>
      <c r="H93" s="77"/>
      <c r="I93" s="123">
        <f t="shared" si="6"/>
        <v>0</v>
      </c>
      <c r="J93" s="231" t="s">
        <v>41</v>
      </c>
      <c r="K93" s="232"/>
      <c r="L93" s="78"/>
      <c r="M93" s="123">
        <f t="shared" si="8"/>
        <v>0</v>
      </c>
      <c r="AR93" s="122" t="s">
        <v>23</v>
      </c>
      <c r="AS93" s="150">
        <f t="shared" si="7"/>
        <v>0</v>
      </c>
    </row>
    <row r="94" spans="2:45" ht="14.25" customHeight="1" x14ac:dyDescent="0.35">
      <c r="B94" s="83">
        <v>7</v>
      </c>
      <c r="C94" s="59" t="s">
        <v>6</v>
      </c>
      <c r="D94" s="77"/>
      <c r="E94" s="77"/>
      <c r="F94" s="77"/>
      <c r="G94" s="77"/>
      <c r="H94" s="77"/>
      <c r="I94" s="123">
        <f t="shared" si="6"/>
        <v>0</v>
      </c>
      <c r="J94" s="231" t="s">
        <v>41</v>
      </c>
      <c r="K94" s="232"/>
      <c r="L94" s="78"/>
      <c r="M94" s="123">
        <f t="shared" si="8"/>
        <v>0</v>
      </c>
      <c r="AR94" s="122" t="s">
        <v>6</v>
      </c>
      <c r="AS94" s="150">
        <f t="shared" si="7"/>
        <v>0</v>
      </c>
    </row>
    <row r="95" spans="2:45" ht="14.25" customHeight="1" x14ac:dyDescent="0.35">
      <c r="B95" s="83">
        <v>8</v>
      </c>
      <c r="C95" s="59" t="s">
        <v>24</v>
      </c>
      <c r="D95" s="77"/>
      <c r="E95" s="77"/>
      <c r="F95" s="77"/>
      <c r="G95" s="77"/>
      <c r="H95" s="77"/>
      <c r="I95" s="123">
        <f t="shared" si="6"/>
        <v>0</v>
      </c>
      <c r="J95" s="231" t="s">
        <v>41</v>
      </c>
      <c r="K95" s="232"/>
      <c r="L95" s="78"/>
      <c r="M95" s="123">
        <f t="shared" si="8"/>
        <v>0</v>
      </c>
      <c r="AR95" s="122" t="s">
        <v>24</v>
      </c>
      <c r="AS95" s="150">
        <f t="shared" si="7"/>
        <v>0</v>
      </c>
    </row>
    <row r="96" spans="2:45" ht="14.25" customHeight="1" x14ac:dyDescent="0.35">
      <c r="B96" s="83">
        <v>9</v>
      </c>
      <c r="C96" s="59" t="s">
        <v>25</v>
      </c>
      <c r="D96" s="77"/>
      <c r="E96" s="77"/>
      <c r="F96" s="77"/>
      <c r="G96" s="77"/>
      <c r="H96" s="77"/>
      <c r="I96" s="123">
        <f t="shared" si="6"/>
        <v>0</v>
      </c>
      <c r="J96" s="231" t="s">
        <v>41</v>
      </c>
      <c r="K96" s="232"/>
      <c r="L96" s="78"/>
      <c r="M96" s="123">
        <f t="shared" si="8"/>
        <v>0</v>
      </c>
      <c r="AR96" s="122" t="s">
        <v>25</v>
      </c>
      <c r="AS96" s="150">
        <f t="shared" si="7"/>
        <v>0</v>
      </c>
    </row>
    <row r="97" spans="2:45" ht="14.25" customHeight="1" x14ac:dyDescent="0.35">
      <c r="B97" s="83">
        <v>10</v>
      </c>
      <c r="C97" s="59" t="s">
        <v>26</v>
      </c>
      <c r="D97" s="77"/>
      <c r="E97" s="77"/>
      <c r="F97" s="77"/>
      <c r="G97" s="77"/>
      <c r="H97" s="77"/>
      <c r="I97" s="123">
        <f t="shared" si="6"/>
        <v>0</v>
      </c>
      <c r="J97" s="231" t="s">
        <v>41</v>
      </c>
      <c r="K97" s="232"/>
      <c r="L97" s="78"/>
      <c r="M97" s="123">
        <f t="shared" si="8"/>
        <v>0</v>
      </c>
      <c r="AR97" s="122" t="s">
        <v>26</v>
      </c>
      <c r="AS97" s="150">
        <f t="shared" si="7"/>
        <v>0</v>
      </c>
    </row>
    <row r="100" spans="2:45" ht="15" customHeight="1" x14ac:dyDescent="0.35">
      <c r="B100" s="50" t="s">
        <v>62</v>
      </c>
      <c r="C100" s="230" t="s">
        <v>454</v>
      </c>
      <c r="D100" s="230"/>
      <c r="E100" s="230"/>
      <c r="F100" s="230"/>
      <c r="G100" s="230"/>
      <c r="H100" s="186"/>
      <c r="I100" s="186"/>
      <c r="J100" s="186"/>
      <c r="K100" s="130"/>
      <c r="L100" s="130"/>
      <c r="M100" s="130"/>
      <c r="N100" s="130"/>
    </row>
    <row r="101" spans="2:45" x14ac:dyDescent="0.35">
      <c r="B101" s="50"/>
      <c r="C101" s="230"/>
      <c r="D101" s="230"/>
      <c r="E101" s="230"/>
      <c r="F101" s="230"/>
      <c r="G101" s="230"/>
      <c r="H101" s="186"/>
      <c r="I101" s="186"/>
      <c r="J101" s="186"/>
      <c r="K101" s="130"/>
      <c r="L101" s="130"/>
      <c r="M101" s="130"/>
      <c r="N101" s="130"/>
    </row>
    <row r="102" spans="2:45" x14ac:dyDescent="0.35">
      <c r="B102" s="130"/>
      <c r="C102" s="186"/>
      <c r="D102" s="186"/>
      <c r="E102" s="186"/>
      <c r="F102" s="186"/>
      <c r="G102" s="186"/>
      <c r="H102" s="186"/>
      <c r="I102" s="186"/>
      <c r="J102" s="186"/>
      <c r="K102" s="130"/>
      <c r="L102" s="130"/>
      <c r="M102" s="130"/>
      <c r="N102" s="130"/>
    </row>
    <row r="103" spans="2:45" x14ac:dyDescent="0.35">
      <c r="B103" s="130"/>
      <c r="C103" s="75" t="s">
        <v>408</v>
      </c>
      <c r="D103" s="130"/>
      <c r="E103" s="130"/>
      <c r="F103" s="130"/>
      <c r="G103" s="130"/>
      <c r="H103" s="130"/>
      <c r="I103" s="130"/>
      <c r="J103" s="130"/>
      <c r="K103" s="130"/>
      <c r="L103" s="130"/>
      <c r="M103" s="130"/>
      <c r="N103" s="130"/>
    </row>
    <row r="105" spans="2:45" x14ac:dyDescent="0.35">
      <c r="B105" s="65"/>
      <c r="C105" s="66" t="s">
        <v>63</v>
      </c>
      <c r="D105" s="66" t="s">
        <v>64</v>
      </c>
      <c r="E105" s="66" t="s">
        <v>65</v>
      </c>
      <c r="F105" s="66" t="s">
        <v>66</v>
      </c>
      <c r="G105" s="66" t="s">
        <v>67</v>
      </c>
      <c r="H105"/>
      <c r="I105"/>
      <c r="J105"/>
      <c r="K105"/>
      <c r="L105"/>
      <c r="M105" s="130"/>
      <c r="N105" s="130"/>
      <c r="AR105" s="130"/>
      <c r="AS105" s="130"/>
    </row>
    <row r="106" spans="2:45" ht="105" customHeight="1" x14ac:dyDescent="0.35">
      <c r="B106" s="130"/>
      <c r="C106" s="58" t="s">
        <v>38</v>
      </c>
      <c r="D106" s="175" t="s">
        <v>436</v>
      </c>
      <c r="E106" s="175" t="s">
        <v>437</v>
      </c>
      <c r="F106" s="175" t="s">
        <v>438</v>
      </c>
      <c r="G106" s="175" t="s">
        <v>439</v>
      </c>
      <c r="H106"/>
      <c r="I106"/>
      <c r="J106"/>
      <c r="K106"/>
      <c r="L106"/>
      <c r="M106" s="130"/>
      <c r="AR106" s="130"/>
      <c r="AS106" s="130"/>
    </row>
    <row r="107" spans="2:45" ht="14.25" customHeight="1" x14ac:dyDescent="0.35">
      <c r="B107" s="83">
        <v>1</v>
      </c>
      <c r="C107" s="59" t="s">
        <v>7</v>
      </c>
      <c r="D107" s="123">
        <f>J44</f>
        <v>0</v>
      </c>
      <c r="E107" s="123">
        <f>K65</f>
        <v>0</v>
      </c>
      <c r="F107" s="123">
        <f t="shared" ref="F107:F116" si="9">M88</f>
        <v>0</v>
      </c>
      <c r="G107" s="123">
        <f>D107+E107-F107</f>
        <v>0</v>
      </c>
      <c r="H107"/>
      <c r="I107"/>
      <c r="J107"/>
      <c r="K107"/>
      <c r="L107"/>
      <c r="M107" s="130"/>
      <c r="AR107" s="130"/>
      <c r="AS107" s="130"/>
    </row>
    <row r="108" spans="2:45" x14ac:dyDescent="0.35">
      <c r="B108" s="83">
        <v>2</v>
      </c>
      <c r="C108" s="59" t="s">
        <v>20</v>
      </c>
      <c r="D108" s="123">
        <f t="shared" ref="D108:D116" si="10">J45</f>
        <v>0</v>
      </c>
      <c r="E108" s="123">
        <f t="shared" ref="E108:E116" si="11">K66</f>
        <v>0</v>
      </c>
      <c r="F108" s="123">
        <f t="shared" si="9"/>
        <v>0</v>
      </c>
      <c r="G108" s="123">
        <f t="shared" ref="G108:G116" si="12">D108+E108-F108</f>
        <v>0</v>
      </c>
      <c r="H108"/>
      <c r="I108"/>
      <c r="J108"/>
      <c r="K108"/>
      <c r="L108"/>
      <c r="M108" s="130"/>
      <c r="AR108" s="130"/>
      <c r="AS108" s="130"/>
    </row>
    <row r="109" spans="2:45" ht="14.25" customHeight="1" x14ac:dyDescent="0.35">
      <c r="B109" s="83">
        <v>3</v>
      </c>
      <c r="C109" s="59" t="s">
        <v>21</v>
      </c>
      <c r="D109" s="123">
        <f t="shared" si="10"/>
        <v>0</v>
      </c>
      <c r="E109" s="123">
        <f t="shared" si="11"/>
        <v>0</v>
      </c>
      <c r="F109" s="123">
        <f t="shared" si="9"/>
        <v>0</v>
      </c>
      <c r="G109" s="123">
        <f t="shared" si="12"/>
        <v>0</v>
      </c>
      <c r="H109"/>
      <c r="I109"/>
      <c r="J109"/>
      <c r="K109"/>
      <c r="L109"/>
      <c r="M109" s="130"/>
      <c r="AR109" s="130"/>
      <c r="AS109" s="130"/>
    </row>
    <row r="110" spans="2:45" ht="14.25" customHeight="1" x14ac:dyDescent="0.35">
      <c r="B110" s="83">
        <v>4</v>
      </c>
      <c r="C110" s="59" t="s">
        <v>22</v>
      </c>
      <c r="D110" s="123">
        <f t="shared" si="10"/>
        <v>0</v>
      </c>
      <c r="E110" s="123">
        <f t="shared" si="11"/>
        <v>0</v>
      </c>
      <c r="F110" s="123">
        <f t="shared" si="9"/>
        <v>0</v>
      </c>
      <c r="G110" s="123">
        <f t="shared" si="12"/>
        <v>0</v>
      </c>
      <c r="H110"/>
      <c r="I110"/>
      <c r="J110"/>
      <c r="K110"/>
      <c r="L110"/>
      <c r="M110" s="130"/>
      <c r="AR110" s="130"/>
      <c r="AS110" s="130"/>
    </row>
    <row r="111" spans="2:45" ht="14.25" customHeight="1" x14ac:dyDescent="0.35">
      <c r="B111" s="83">
        <v>5</v>
      </c>
      <c r="C111" s="59" t="s">
        <v>5</v>
      </c>
      <c r="D111" s="123">
        <f t="shared" si="10"/>
        <v>0</v>
      </c>
      <c r="E111" s="123">
        <f t="shared" si="11"/>
        <v>0</v>
      </c>
      <c r="F111" s="123">
        <f t="shared" si="9"/>
        <v>0</v>
      </c>
      <c r="G111" s="123">
        <f t="shared" si="12"/>
        <v>0</v>
      </c>
      <c r="H111"/>
      <c r="I111"/>
      <c r="J111"/>
      <c r="K111"/>
      <c r="L111"/>
      <c r="M111" s="130"/>
      <c r="AR111" s="130"/>
      <c r="AS111" s="130"/>
    </row>
    <row r="112" spans="2:45" ht="14.25" customHeight="1" x14ac:dyDescent="0.35">
      <c r="B112" s="83">
        <v>6</v>
      </c>
      <c r="C112" s="59" t="s">
        <v>23</v>
      </c>
      <c r="D112" s="123">
        <f t="shared" si="10"/>
        <v>0</v>
      </c>
      <c r="E112" s="123">
        <f t="shared" si="11"/>
        <v>0</v>
      </c>
      <c r="F112" s="123">
        <f t="shared" si="9"/>
        <v>0</v>
      </c>
      <c r="G112" s="123">
        <f t="shared" si="12"/>
        <v>0</v>
      </c>
      <c r="H112"/>
      <c r="I112"/>
      <c r="J112"/>
      <c r="K112"/>
      <c r="L112"/>
      <c r="M112" s="130"/>
      <c r="AR112" s="130"/>
      <c r="AS112" s="130"/>
    </row>
    <row r="113" spans="2:45" ht="14.25" customHeight="1" x14ac:dyDescent="0.35">
      <c r="B113" s="83">
        <v>7</v>
      </c>
      <c r="C113" s="59" t="s">
        <v>6</v>
      </c>
      <c r="D113" s="123">
        <f t="shared" si="10"/>
        <v>0</v>
      </c>
      <c r="E113" s="123">
        <f t="shared" si="11"/>
        <v>0</v>
      </c>
      <c r="F113" s="123">
        <f t="shared" si="9"/>
        <v>0</v>
      </c>
      <c r="G113" s="123">
        <f t="shared" si="12"/>
        <v>0</v>
      </c>
      <c r="H113"/>
      <c r="I113"/>
      <c r="J113"/>
      <c r="K113"/>
      <c r="L113"/>
      <c r="M113" s="130"/>
      <c r="AR113" s="130"/>
      <c r="AS113" s="130"/>
    </row>
    <row r="114" spans="2:45" ht="14.25" customHeight="1" x14ac:dyDescent="0.35">
      <c r="B114" s="83">
        <v>8</v>
      </c>
      <c r="C114" s="59" t="s">
        <v>24</v>
      </c>
      <c r="D114" s="123">
        <f t="shared" si="10"/>
        <v>0</v>
      </c>
      <c r="E114" s="123">
        <f t="shared" si="11"/>
        <v>0</v>
      </c>
      <c r="F114" s="123">
        <f t="shared" si="9"/>
        <v>0</v>
      </c>
      <c r="G114" s="123">
        <f t="shared" si="12"/>
        <v>0</v>
      </c>
      <c r="H114"/>
      <c r="I114"/>
      <c r="J114"/>
      <c r="K114"/>
      <c r="L114"/>
      <c r="M114" s="130"/>
      <c r="AR114" s="130"/>
      <c r="AS114" s="130"/>
    </row>
    <row r="115" spans="2:45" ht="14.25" customHeight="1" x14ac:dyDescent="0.35">
      <c r="B115" s="83">
        <v>9</v>
      </c>
      <c r="C115" s="59" t="s">
        <v>25</v>
      </c>
      <c r="D115" s="123">
        <f t="shared" si="10"/>
        <v>0</v>
      </c>
      <c r="E115" s="123">
        <f t="shared" si="11"/>
        <v>0</v>
      </c>
      <c r="F115" s="123">
        <f t="shared" si="9"/>
        <v>0</v>
      </c>
      <c r="G115" s="123">
        <f t="shared" si="12"/>
        <v>0</v>
      </c>
      <c r="H115"/>
      <c r="I115"/>
      <c r="J115"/>
      <c r="K115"/>
      <c r="L115"/>
      <c r="M115" s="130"/>
      <c r="AR115" s="130"/>
      <c r="AS115" s="130"/>
    </row>
    <row r="116" spans="2:45" ht="14.25" customHeight="1" x14ac:dyDescent="0.35">
      <c r="B116" s="83">
        <v>10</v>
      </c>
      <c r="C116" s="59" t="s">
        <v>26</v>
      </c>
      <c r="D116" s="123">
        <f t="shared" si="10"/>
        <v>0</v>
      </c>
      <c r="E116" s="123">
        <f t="shared" si="11"/>
        <v>0</v>
      </c>
      <c r="F116" s="123">
        <f t="shared" si="9"/>
        <v>0</v>
      </c>
      <c r="G116" s="123">
        <f t="shared" si="12"/>
        <v>0</v>
      </c>
      <c r="H116"/>
      <c r="I116"/>
      <c r="J116"/>
      <c r="K116"/>
      <c r="L116"/>
      <c r="M116" s="130"/>
      <c r="AR116" s="130"/>
      <c r="AS116" s="130"/>
    </row>
    <row r="117" spans="2:45" x14ac:dyDescent="0.35">
      <c r="B117" s="130"/>
      <c r="C117" s="61"/>
      <c r="D117" s="130"/>
      <c r="E117" s="130"/>
      <c r="F117" s="130"/>
      <c r="G117" s="130"/>
      <c r="H117"/>
      <c r="I117"/>
      <c r="J117"/>
      <c r="K117"/>
      <c r="L117"/>
      <c r="M117" s="130"/>
      <c r="N117" s="130"/>
      <c r="AR117" s="130"/>
      <c r="AS117" s="130"/>
    </row>
    <row r="118" spans="2:45" x14ac:dyDescent="0.35">
      <c r="B118" s="130"/>
      <c r="C118" s="61"/>
      <c r="D118" s="130"/>
      <c r="E118" s="130"/>
      <c r="F118" s="130"/>
      <c r="G118" s="130"/>
      <c r="H118"/>
      <c r="I118"/>
      <c r="J118"/>
      <c r="K118"/>
      <c r="L118"/>
      <c r="M118" s="130"/>
      <c r="N118" s="130"/>
      <c r="AN118"/>
    </row>
  </sheetData>
  <sheetProtection algorithmName="SHA-512" hashValue="7qLZI0im0dcGttL4LoSJ4W3RHWPcWN/8UGgyAw1BkEddPz11Y4fYdd6OzMo+egT1Xle1kx9cElSEudmRwOz3vA==" saltValue="ogxwg7l0ovpDknSYB/ADBA==" spinCount="100000" sheet="1" objects="1" scenarios="1"/>
  <mergeCells count="49">
    <mergeCell ref="J97:K97"/>
    <mergeCell ref="G53:H53"/>
    <mergeCell ref="J89:K89"/>
    <mergeCell ref="J86:K86"/>
    <mergeCell ref="H73:I73"/>
    <mergeCell ref="H70:I70"/>
    <mergeCell ref="C56:I57"/>
    <mergeCell ref="H63:I63"/>
    <mergeCell ref="H71:I71"/>
    <mergeCell ref="H72:I72"/>
    <mergeCell ref="H69:I69"/>
    <mergeCell ref="H65:I65"/>
    <mergeCell ref="H66:I66"/>
    <mergeCell ref="H67:I67"/>
    <mergeCell ref="J96:K96"/>
    <mergeCell ref="J88:K88"/>
    <mergeCell ref="J93:K93"/>
    <mergeCell ref="J94:K94"/>
    <mergeCell ref="J90:K90"/>
    <mergeCell ref="J91:K91"/>
    <mergeCell ref="J95:K95"/>
    <mergeCell ref="J92:K92"/>
    <mergeCell ref="J87:K87"/>
    <mergeCell ref="C4:H4"/>
    <mergeCell ref="C8:H8"/>
    <mergeCell ref="C9:H9"/>
    <mergeCell ref="C10:H10"/>
    <mergeCell ref="D11:H11"/>
    <mergeCell ref="D12:H12"/>
    <mergeCell ref="C5:H7"/>
    <mergeCell ref="G49:H49"/>
    <mergeCell ref="G50:H50"/>
    <mergeCell ref="H64:I64"/>
    <mergeCell ref="C36:I37"/>
    <mergeCell ref="G46:H46"/>
    <mergeCell ref="G52:H52"/>
    <mergeCell ref="G44:H44"/>
    <mergeCell ref="G43:H43"/>
    <mergeCell ref="C100:G101"/>
    <mergeCell ref="D13:H13"/>
    <mergeCell ref="C14:H14"/>
    <mergeCell ref="H74:I74"/>
    <mergeCell ref="C77:I78"/>
    <mergeCell ref="H68:I68"/>
    <mergeCell ref="G42:H42"/>
    <mergeCell ref="G45:H45"/>
    <mergeCell ref="G47:H47"/>
    <mergeCell ref="G48:H48"/>
    <mergeCell ref="G51:H51"/>
  </mergeCells>
  <conditionalFormatting sqref="AL24:AL33">
    <cfRule type="expression" dxfId="186" priority="72" stopIfTrue="1">
      <formula>AK24="Yes"</formula>
    </cfRule>
  </conditionalFormatting>
  <conditionalFormatting sqref="H24:H33 K24:K33 N24:N33 Q24:Q33 T24:T33 W24:W33 Z24:Z33 AC24:AC33 AF24:AF33 AI24:AI33 E24:E33">
    <cfRule type="expression" dxfId="185" priority="54" stopIfTrue="1">
      <formula>D24="No"</formula>
    </cfRule>
  </conditionalFormatting>
  <conditionalFormatting sqref="I44:I53">
    <cfRule type="expression" dxfId="184" priority="38" stopIfTrue="1">
      <formula>G44&lt;&gt;"Enter my own result (value will be rounded)"</formula>
    </cfRule>
  </conditionalFormatting>
  <conditionalFormatting sqref="F24:F33 I24:I33 L24:L33 O24:O33 R24:R33 U24:U33 X24:X33 AA24:AA33 AD24:AD33 AG24:AG33 AJ24:AJ33">
    <cfRule type="expression" dxfId="183" priority="35" stopIfTrue="1">
      <formula>D24="No"</formula>
    </cfRule>
  </conditionalFormatting>
  <conditionalFormatting sqref="D44:E53 I44:I53 D65:F74 J65:J74 D24:AL33 D88:H97">
    <cfRule type="expression" dxfId="182" priority="5" stopIfTrue="1">
      <formula>$AS24="No"</formula>
    </cfRule>
  </conditionalFormatting>
  <conditionalFormatting sqref="J65:J74">
    <cfRule type="expression" dxfId="181" priority="4" stopIfTrue="1">
      <formula>H65&lt;&gt;"Enter my own result (value will be rounded)"</formula>
    </cfRule>
  </conditionalFormatting>
  <conditionalFormatting sqref="L88:L97">
    <cfRule type="expression" dxfId="180" priority="3" stopIfTrue="1">
      <formula>J88&lt;&gt;"Enter my own result (value will be rounded)"</formula>
    </cfRule>
  </conditionalFormatting>
  <conditionalFormatting sqref="G44:H53 H65:I74">
    <cfRule type="expression" dxfId="179" priority="2" stopIfTrue="1">
      <formula>$AS44="No"</formula>
    </cfRule>
  </conditionalFormatting>
  <conditionalFormatting sqref="L88:L97">
    <cfRule type="expression" dxfId="178" priority="907" stopIfTrue="1">
      <formula>$AS88="No"</formula>
    </cfRule>
  </conditionalFormatting>
  <conditionalFormatting sqref="J88:K97">
    <cfRule type="expression" dxfId="177" priority="910" stopIfTrue="1">
      <formula>$AS88="No"</formula>
    </cfRule>
  </conditionalFormatting>
  <dataValidations xWindow="368" yWindow="728" count="19">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C14:D14 D11:D13 C4 C8 C10" xr:uid="{00000000-0002-0000-0100-000000000000}"/>
    <dataValidation type="list" showInputMessage="1" showErrorMessage="1" errorTitle="Invalid Entry" error="You have attempted to enter data in a disabled (black) cell OR have entered a value not found in the provided drop-down menu. Please make sure to select an option from the drop-down menu in blue cells only." promptTitle="Missing Data" prompt="Select whether missing data were used" sqref="D24:D33 G24:G33 J24:J33 M24:M33 P24:P33 S24:S33 V24:V33 Y24:Y33 AB24:AB33 AE24:AE33 AH24:AH33" xr:uid="{00000000-0002-0000-0100-000001000000}">
      <formula1>IF($AS24="No",$A$1,YesNo)</formula1>
    </dataValidation>
    <dataValidation type="custom" showInputMessage="1" showErrorMessage="1" errorTitle="Invalid Entry" error="You have attempted to enter data in a disabled (black) cell. Please make sure to enter data in blue cells only." promptTitle="Reason for Missing Data" prompt="Provide a reason why data were missing" sqref="E24:E33 H24:H33 K24:K33 N24:N33 Q24:Q33 T24:T33 W24:W33 Z24:Z33 AC24:AC33 AF24:AF33 AI24:AI33" xr:uid="{00000000-0002-0000-0100-000002000000}">
      <formula1>AND($AS24&lt;&gt;"No",D24&lt;&gt;"No")</formula1>
    </dataValidation>
    <dataValidation type="custom" showInputMessage="1" showErrorMessage="1" errorTitle="Invalid Entry" error="You have attempted to enter data in a disabled (black) cell. Please make sure to enter data in blue cells only." promptTitle="Substitute Data Method(s)" prompt="Describe the method(s) used to estimate substitute data" sqref="F24:F33 I24:I33 L24:L33 O24:O33 R24:R33 U24:U33 X24:X33 AA24:AA33 AD24:AD33 AG24:AG33 AJ24:AJ33" xr:uid="{00000000-0002-0000-0100-000003000000}">
      <formula1>AND($AS24&lt;&gt;"No",D24&lt;&gt;"No")</formula1>
    </dataValidation>
    <dataValidation type="list" showInputMessage="1" showErrorMessage="1" errorTitle="Invalid Entry" error="You have attempted to enter data in a disabled (black) cell OR have entered a value not found in the provided drop-down menu. Please make sure to select an option from the drop-down menu in blue cells only." promptTitle="Delivered to Customers" prompt="Indicate whether the nameplate capacity of the equipment delivered to customers is the same as the quantity reported as present inside new equipment delivered to customers." sqref="AK24:AK33" xr:uid="{00000000-0002-0000-0100-000004000000}">
      <formula1>IF($AS24="No",$A$1,YesNo)</formula1>
    </dataValidation>
    <dataValidation type="custom" operator="greaterThanOrEqual" showInputMessage="1" showErrorMessage="1" errorTitle="Invalid Entry" error="You have attempted to enter data in a disabled (black) cell OR entered a value less than zero. Please make sure to enter values greater than zero in blue cells only." promptTitle="Nameplate Capacity" prompt="Enter the Nameplate Capacity" sqref="AL24:AL33" xr:uid="{00000000-0002-0000-0100-000005000000}">
      <formula1>AND($AS24&lt;&gt;"No",AK24="No",AL24&gt;=0)</formula1>
    </dataValidation>
    <dataValidation type="custom" operator="greaterThanOrEqual" showInputMessage="1" showErrorMessage="1" errorTitle="Invalid Entry" error="You have attempted to enter data in a disabled (black) cell OR entered a value less than zero. Please make sure to enter values greater than zero and in blue cells only." prompt="Enter the number of pounds of SF6 or PFC stored in containers at the beginning of the reporting year " sqref="D44:D53" xr:uid="{00000000-0002-0000-0100-000006000000}">
      <formula1>AND($AS44&lt;&gt;"No",D44&gt;=0,D44&lt;999999999)</formula1>
    </dataValidation>
    <dataValidation type="custom" operator="greaterThanOrEqual" showInputMessage="1" showErrorMessage="1" errorTitle="Invalid Entry" error="You have attempted to enter data in a disabled (black) cell OR entered a value less than zero. Please make sure to enter values greater than zero and in blue cells only." prompt="Enter the number of pounds of SF6 or PFC stored in containers at the end of the reporting year " sqref="E44:E53" xr:uid="{00000000-0002-0000-0100-000007000000}">
      <formula1>AND($AS44&lt;&gt;"No",E44&gt;=0,E44&lt;999999999)</formula1>
    </dataValidation>
    <dataValidation type="custom" operator="greaterThanOrEqual" showInputMessage="1" showErrorMessage="1" errorTitle="Invalid Entry" error="You have attempted to enter data in a disabled (black) cell OR entered a value less than zero. Please make sure to enter values greater than zero and in blue cells only." prompt="Enter the number of pounds of SF6 or PFC purchased from chemical producers or suppliers in bulk " sqref="D65:D74" xr:uid="{00000000-0002-0000-0100-000008000000}">
      <formula1>AND($AS65&lt;&gt;"No",D65&gt;=0, D65&lt;999999999)</formula1>
    </dataValidation>
    <dataValidation type="custom" operator="greaterThanOrEqual" showInputMessage="1" showErrorMessage="1" errorTitle="Invalid Entry" error="You have attempted to enter data in a disabled (black) cell OR entered a value less than zero. Please make sure to enter values greater than zero and in blue cells only." prompt="Enter the number of pounds of SF6 or PFC returned by equipment users " sqref="E65:E74" xr:uid="{00000000-0002-0000-0100-000009000000}">
      <formula1>AND($AS65&lt;&gt;"No",E65&gt;=0,E65&lt;999999999)</formula1>
    </dataValidation>
    <dataValidation type="custom" operator="greaterThanOrEqual" showInputMessage="1" showErrorMessage="1" errorTitle="Invalid Entry" error="You have attempted to enter data in a disabled (black) cell OR entered a value less than zero. Please make sure to enter values greater than zero and in blue cells only." prompt="Enter the number of pounds of SF6 or PFC returned to site after off-site recycling " sqref="F65:F74" xr:uid="{00000000-0002-0000-0100-00000A000000}">
      <formula1>AND($AS65&lt;&gt;"No",F65&gt;=0,F65&lt;999999999)</formula1>
    </dataValidation>
    <dataValidation type="custom" showInputMessage="1" showErrorMessage="1" errorTitle="Invalid Entry" error="To enter an override value, you must first select &quot;Enter my own result (value will be rounded)&quot; in the column immediately to the left. Also, valid entries must be greater than zero and in blue cells only." prompt="If you would like to override the calculated result and report and alternative value, select &quot;Enter my own result (value will be rounded)&quot; in the column to the left and enter your override value in this column." sqref="J65:J74 L88:L97" xr:uid="{00000000-0002-0000-0100-00000B000000}">
      <formula1>AND($AS65&lt;&gt;"No",J65&gt;=0,J65&lt;999999999, H65&lt;&gt;"Use the calculated result rounded")</formula1>
    </dataValidation>
    <dataValidation type="custom" showInputMessage="1" showErrorMessage="1" errorTitle="Invalid Entry" error="To enter an override value, you must first select &quot;Enter my own result (value will be rounded)&quot; in the column immediately to the left. Also, valid entries must be a numerical value entered in blue cells only." prompt="If you would like to override the calculated result and report and alternative value, select &quot;Enter my own result (value will be rounded)&quot; in the column to the left and enter your override value in this column." sqref="I44:I53" xr:uid="{00000000-0002-0000-0100-00000C000000}">
      <formula1>AND($AS44&lt;&gt;"No",I44&gt;-999999999,I44&lt;999999999, G44&lt;&gt;"Use the calculated result rounded")</formula1>
    </dataValidation>
    <dataValidation type="custom" operator="greaterThanOrEqual" showInputMessage="1" showErrorMessage="1" errorTitle="Invalid Entry" error="You have attempted to enter data in a disabled (black) cell OR entered a value less than zero. Please make sure to enter values greater than zero and in blue cells only." prompt="Enter the number of pounds of SF6 or PFC contained in new equipment delivered to customers " sqref="D88:D97" xr:uid="{00000000-0002-0000-0100-00000D000000}">
      <formula1>AND($AS88&lt;&gt;"No",D88&gt;=0,D88&lt;999999999)</formula1>
    </dataValidation>
    <dataValidation type="custom" operator="greaterThanOrEqual" showInputMessage="1" showErrorMessage="1" errorTitle="Invalid Entry" error="You have attempted to enter data in a disabled (black) cell OR entered a value less than zero. Please make sure to enter values greater than zero and in blue cells only." prompt="Enter the number of pounds of SF6 or PFC delivered to equipment users in containers " sqref="E88:E97" xr:uid="{00000000-0002-0000-0100-00000E000000}">
      <formula1>AND($AS88&lt;&gt;"No",E88&gt;=0,E88&lt;999999999)</formula1>
    </dataValidation>
    <dataValidation type="custom" operator="greaterThanOrEqual" showInputMessage="1" showErrorMessage="1" errorTitle="Invalid Entry" error="You have attempted to enter data in a disabled (black) cell OR entered a value less than zero. Please make sure to enter values greater than zero and in blue cells only." prompt="Enter the number of pounds of SF6 or PFC returned to suppliers " sqref="F88:F97" xr:uid="{00000000-0002-0000-0100-00000F000000}">
      <formula1>AND($AS88&lt;&gt;"No",F88&gt;=0,F88&lt;999999999)</formula1>
    </dataValidation>
    <dataValidation type="custom" operator="greaterThanOrEqual" showInputMessage="1" showErrorMessage="1" errorTitle="Invalid Entry" error="You have attempted to enter data in a disabled (black) cell OR entered a value less than zero. Please make sure to enter values greater than zero and in blue cells only." prompt="Enter the number of pounds of SF6 or PFC sent off site for recycling " sqref="G88:G97" xr:uid="{00000000-0002-0000-0100-000010000000}">
      <formula1>AND($AS88&lt;&gt;"No",G88&gt;=0,G88&lt;999999999)</formula1>
    </dataValidation>
    <dataValidation type="custom" operator="greaterThanOrEqual" showInputMessage="1" showErrorMessage="1" errorTitle="Invalid Entry" error="You have attempted to enter data in a disabled (black) cell OR entered a value less than zero. Please make sure to enter values greater than zero and in blue cells only." prompt="Enter the number of pounds of SF6 or PFC sent off-site for destruction " sqref="H88:H97" xr:uid="{00000000-0002-0000-0100-000011000000}">
      <formula1>AND($AS88&lt;&gt;"No",H88&gt;=0,H88&lt;999999999)</formula1>
    </dataValidation>
    <dataValidation type="list" allowBlank="1" showInputMessage="1" showErrorMessage="1" errorTitle="Invalid Entry" error="You have attempted to enter a value not found in the provided drop-down menu. Please select a value from the provided drop-down menu." prompt="Use the drop-down menu to indicate whether you would like to report the calculated value (displayed in column to the left), or an alternative value (to be entered in column to the right). Initially, calculated values are selected for reporting by default." sqref="H65:I74 G44:H53 J88:K97" xr:uid="{00000000-0002-0000-0100-000012000000}">
      <formula1>ResultSelect</formula1>
    </dataValidation>
  </dataValidations>
  <hyperlinks>
    <hyperlink ref="D12" r:id="rId1" display="http://www.ccdsupport.com/confluence/display/help/Reporting+Form+Instructions" xr:uid="{00000000-0004-0000-0100-000000000000}"/>
    <hyperlink ref="D11" r:id="rId2" display="http://www.epa.gov/climatechange/emissions/subpart/ss.html" xr:uid="{00000000-0004-0000-0100-000001000000}"/>
    <hyperlink ref="D13:H13" r:id="rId3" display="https://ccdsupport.com/confluence/display/help/Optional+Calculation+Spreadsheet+Instructions" xr:uid="{00000000-0004-0000-0100-000002000000}"/>
    <hyperlink ref="C15" location="wbnav1" display="1. Facility Details" xr:uid="{00000000-0004-0000-0100-000003000000}"/>
    <hyperlink ref="C16" location="wbnav2" display="2. Equation SS-1" xr:uid="{00000000-0004-0000-0100-000004000000}"/>
    <hyperlink ref="C20" location="wbnav6" display="6. Subpart-total Emissions" xr:uid="{00000000-0004-0000-0100-000005000000}"/>
    <hyperlink ref="C17" location="wbnav3" display="3. Equation SS-5" xr:uid="{00000000-0004-0000-0100-000006000000}"/>
    <hyperlink ref="C18" location="wbnav4" display="4. 98.453(h)" xr:uid="{00000000-0004-0000-0100-000007000000}"/>
    <hyperlink ref="C19" location="wbnav5" display="5. Equation SS-6" xr:uid="{00000000-0004-0000-0100-000008000000}"/>
    <hyperlink ref="D11:H11" r:id="rId4" display="https://www.epa.gov/climatechange/emissions/subpart/ss.html" xr:uid="{4E82E993-B034-45C4-B94D-B707E8070F85}"/>
    <hyperlink ref="D12:H12" r:id="rId5" display="https://ccdsupport.com/confluence/display/help/Reporting+Form+Instructions" xr:uid="{0905D27F-CBBB-41EB-9E28-3BAA52EC7FFB}"/>
  </hyperlinks>
  <pageMargins left="0.7" right="0.7" top="0.75" bottom="0.75" header="0.3" footer="0.3"/>
  <pageSetup scale="67" fitToHeight="0" orientation="landscape"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G74"/>
  <sheetViews>
    <sheetView showGridLines="0" zoomScale="85" zoomScaleNormal="85" workbookViewId="0"/>
  </sheetViews>
  <sheetFormatPr defaultColWidth="9.1796875" defaultRowHeight="14" x14ac:dyDescent="0.35"/>
  <cols>
    <col min="1" max="1" width="2.81640625" style="51" customWidth="1"/>
    <col min="2" max="2" width="5.54296875" style="51" bestFit="1" customWidth="1"/>
    <col min="3" max="3" width="36.26953125" style="51" customWidth="1"/>
    <col min="4" max="73" width="22.7265625" style="51" customWidth="1"/>
    <col min="74" max="86" width="19.81640625" style="51" hidden="1" customWidth="1"/>
    <col min="87" max="107" width="9.1796875" style="51" hidden="1" customWidth="1"/>
    <col min="108" max="109" width="0" style="51" hidden="1" customWidth="1"/>
    <col min="110" max="16384" width="9.1796875" style="51"/>
  </cols>
  <sheetData>
    <row r="1" spans="2:76" s="70" customFormat="1" ht="33" customHeight="1" x14ac:dyDescent="0.4">
      <c r="B1" s="142"/>
      <c r="C1" s="70" t="s">
        <v>8</v>
      </c>
      <c r="F1" s="256"/>
      <c r="G1" s="256"/>
      <c r="H1" s="256"/>
    </row>
    <row r="2" spans="2:76" s="99" customFormat="1" ht="33" customHeight="1" x14ac:dyDescent="0.35">
      <c r="C2" s="128" t="s">
        <v>16</v>
      </c>
      <c r="D2" s="129"/>
      <c r="F2" s="256"/>
      <c r="G2" s="256"/>
      <c r="H2" s="256"/>
    </row>
    <row r="3" spans="2:76" x14ac:dyDescent="0.35">
      <c r="C3" s="219" t="s">
        <v>1</v>
      </c>
      <c r="D3" s="220"/>
      <c r="E3" s="220"/>
      <c r="F3" s="220"/>
      <c r="G3" s="220"/>
      <c r="H3" s="221"/>
    </row>
    <row r="4" spans="2:76" ht="20.25" customHeight="1" x14ac:dyDescent="0.35">
      <c r="C4" s="239" t="s">
        <v>477</v>
      </c>
      <c r="D4" s="240"/>
      <c r="E4" s="240"/>
      <c r="F4" s="240"/>
      <c r="G4" s="240"/>
      <c r="H4" s="241"/>
    </row>
    <row r="5" spans="2:76" ht="20.25" customHeight="1" x14ac:dyDescent="0.35">
      <c r="C5" s="242"/>
      <c r="D5" s="243"/>
      <c r="E5" s="243"/>
      <c r="F5" s="243"/>
      <c r="G5" s="243"/>
      <c r="H5" s="244"/>
    </row>
    <row r="6" spans="2:76" ht="20.25" customHeight="1" x14ac:dyDescent="0.35">
      <c r="C6" s="242"/>
      <c r="D6" s="243"/>
      <c r="E6" s="243"/>
      <c r="F6" s="243"/>
      <c r="G6" s="243"/>
      <c r="H6" s="244"/>
      <c r="BV6" s="51" t="s">
        <v>451</v>
      </c>
      <c r="BW6"/>
      <c r="BX6"/>
    </row>
    <row r="7" spans="2:76" ht="20.25" customHeight="1" x14ac:dyDescent="0.35">
      <c r="C7" s="245"/>
      <c r="D7" s="246"/>
      <c r="E7" s="246"/>
      <c r="F7" s="246"/>
      <c r="G7" s="246"/>
      <c r="H7" s="247"/>
      <c r="BV7" s="64" t="s">
        <v>448</v>
      </c>
      <c r="BW7"/>
      <c r="BX7"/>
    </row>
    <row r="8" spans="2:76" ht="14.5" x14ac:dyDescent="0.35">
      <c r="C8" s="219" t="s">
        <v>11</v>
      </c>
      <c r="D8" s="220"/>
      <c r="E8" s="220"/>
      <c r="F8" s="220"/>
      <c r="G8" s="220"/>
      <c r="H8" s="221"/>
      <c r="BV8" s="64" t="s">
        <v>449</v>
      </c>
      <c r="BW8"/>
      <c r="BX8"/>
    </row>
    <row r="9" spans="2:76" x14ac:dyDescent="0.35">
      <c r="C9" s="236" t="str">
        <f>'1. Facility Details'!C8</f>
        <v>R.02</v>
      </c>
      <c r="D9" s="237"/>
      <c r="E9" s="237"/>
      <c r="F9" s="237"/>
      <c r="G9" s="237"/>
      <c r="H9" s="238"/>
      <c r="BV9" s="64" t="s">
        <v>450</v>
      </c>
    </row>
    <row r="10" spans="2:76" x14ac:dyDescent="0.35">
      <c r="C10" s="219" t="s">
        <v>0</v>
      </c>
      <c r="D10" s="220"/>
      <c r="E10" s="220"/>
      <c r="F10" s="220"/>
      <c r="G10" s="220"/>
      <c r="H10" s="221"/>
    </row>
    <row r="11" spans="2:76" x14ac:dyDescent="0.35">
      <c r="C11" s="18" t="s">
        <v>19</v>
      </c>
      <c r="D11" s="228" t="s">
        <v>501</v>
      </c>
      <c r="E11" s="228"/>
      <c r="F11" s="228"/>
      <c r="G11" s="228"/>
      <c r="H11" s="229"/>
    </row>
    <row r="12" spans="2:76" x14ac:dyDescent="0.35">
      <c r="C12" s="52" t="s">
        <v>12</v>
      </c>
      <c r="D12" s="210" t="s">
        <v>503</v>
      </c>
      <c r="E12" s="210"/>
      <c r="F12" s="210"/>
      <c r="G12" s="210"/>
      <c r="H12" s="211"/>
    </row>
    <row r="13" spans="2:76" x14ac:dyDescent="0.35">
      <c r="C13" s="53" t="s">
        <v>13</v>
      </c>
      <c r="D13" s="214" t="s">
        <v>504</v>
      </c>
      <c r="E13" s="214"/>
      <c r="F13" s="214"/>
      <c r="G13" s="214"/>
      <c r="H13" s="215"/>
    </row>
    <row r="14" spans="2:76" x14ac:dyDescent="0.35">
      <c r="C14" s="219" t="s">
        <v>14</v>
      </c>
      <c r="D14" s="220"/>
      <c r="E14" s="220"/>
      <c r="F14" s="220"/>
      <c r="G14" s="220"/>
      <c r="H14" s="221"/>
    </row>
    <row r="15" spans="2:76" x14ac:dyDescent="0.3">
      <c r="C15" s="124" t="s">
        <v>15</v>
      </c>
      <c r="D15" s="151"/>
      <c r="E15" s="151"/>
      <c r="F15" s="151"/>
      <c r="G15" s="143"/>
      <c r="H15" s="144"/>
    </row>
    <row r="16" spans="2:76" x14ac:dyDescent="0.3">
      <c r="C16" s="125" t="s">
        <v>240</v>
      </c>
      <c r="D16" s="152"/>
      <c r="E16" s="152"/>
      <c r="F16" s="152"/>
      <c r="G16" s="60"/>
      <c r="H16" s="145"/>
    </row>
    <row r="17" spans="1:163" x14ac:dyDescent="0.3">
      <c r="C17" s="39" t="s">
        <v>16</v>
      </c>
      <c r="D17" s="152"/>
      <c r="E17" s="152"/>
      <c r="F17" s="152"/>
      <c r="G17" s="60"/>
      <c r="H17" s="145"/>
    </row>
    <row r="18" spans="1:163" x14ac:dyDescent="0.35">
      <c r="C18" s="125" t="s">
        <v>17</v>
      </c>
      <c r="D18" s="40"/>
      <c r="E18" s="40"/>
      <c r="F18" s="40"/>
      <c r="G18" s="60"/>
      <c r="H18" s="145"/>
    </row>
    <row r="19" spans="1:163" x14ac:dyDescent="0.3">
      <c r="C19" s="125" t="s">
        <v>155</v>
      </c>
      <c r="D19" s="152"/>
      <c r="E19" s="152"/>
      <c r="F19" s="152"/>
      <c r="G19" s="60"/>
      <c r="H19" s="145"/>
    </row>
    <row r="20" spans="1:163" x14ac:dyDescent="0.3">
      <c r="C20" s="126" t="s">
        <v>420</v>
      </c>
      <c r="D20" s="153"/>
      <c r="E20" s="153"/>
      <c r="F20" s="153"/>
      <c r="G20" s="146"/>
      <c r="H20" s="147"/>
    </row>
    <row r="21" spans="1:163" ht="18" x14ac:dyDescent="0.35">
      <c r="C21" s="250"/>
      <c r="D21" s="250"/>
      <c r="E21" s="250"/>
      <c r="F21" s="250"/>
      <c r="G21" s="250"/>
      <c r="H21" s="250"/>
    </row>
    <row r="22" spans="1:163" s="99" customFormat="1" ht="60" customHeight="1" x14ac:dyDescent="0.35">
      <c r="B22" s="98" t="s">
        <v>341</v>
      </c>
      <c r="C22" s="259" t="s">
        <v>476</v>
      </c>
      <c r="D22" s="259"/>
      <c r="E22" s="259"/>
      <c r="F22" s="259"/>
      <c r="G22" s="259"/>
      <c r="H22" s="259"/>
      <c r="I22" s="114"/>
    </row>
    <row r="24" spans="1:163" ht="41.25" customHeight="1" x14ac:dyDescent="0.3">
      <c r="C24" s="92" t="s">
        <v>180</v>
      </c>
      <c r="D24" s="154"/>
      <c r="E24" s="152"/>
      <c r="F24" s="60"/>
      <c r="G24" s="91"/>
      <c r="H24" s="91"/>
      <c r="I24" s="152"/>
      <c r="J24" s="60"/>
    </row>
    <row r="25" spans="1:163" x14ac:dyDescent="0.3">
      <c r="C25" s="155"/>
      <c r="D25" s="156"/>
      <c r="E25" s="157"/>
      <c r="F25" s="91"/>
      <c r="G25" s="91"/>
      <c r="H25" s="91"/>
      <c r="I25" s="155"/>
      <c r="J25" s="156"/>
    </row>
    <row r="26" spans="1:163" ht="14.5" thickBot="1" x14ac:dyDescent="0.4">
      <c r="C26" s="94" t="s">
        <v>99</v>
      </c>
      <c r="D26" s="94" t="s">
        <v>101</v>
      </c>
      <c r="E26" s="94" t="s">
        <v>102</v>
      </c>
      <c r="F26" s="94" t="s">
        <v>103</v>
      </c>
      <c r="G26" s="94" t="s">
        <v>104</v>
      </c>
      <c r="H26" s="94" t="s">
        <v>105</v>
      </c>
      <c r="I26" s="94" t="s">
        <v>106</v>
      </c>
      <c r="J26" s="94" t="s">
        <v>107</v>
      </c>
      <c r="K26" s="94" t="s">
        <v>108</v>
      </c>
      <c r="L26" s="94" t="s">
        <v>109</v>
      </c>
      <c r="M26" s="94" t="s">
        <v>110</v>
      </c>
      <c r="N26" s="94" t="s">
        <v>111</v>
      </c>
      <c r="O26" s="94" t="s">
        <v>112</v>
      </c>
      <c r="P26" s="94" t="s">
        <v>113</v>
      </c>
      <c r="Q26" s="94" t="s">
        <v>114</v>
      </c>
      <c r="R26" s="94" t="s">
        <v>115</v>
      </c>
      <c r="S26" s="94" t="s">
        <v>116</v>
      </c>
      <c r="T26" s="94" t="s">
        <v>117</v>
      </c>
      <c r="U26" s="94" t="s">
        <v>118</v>
      </c>
      <c r="V26" s="94" t="s">
        <v>119</v>
      </c>
      <c r="W26" s="94" t="s">
        <v>120</v>
      </c>
      <c r="X26" s="94" t="s">
        <v>121</v>
      </c>
      <c r="Y26" s="94" t="s">
        <v>122</v>
      </c>
      <c r="Z26" s="94" t="s">
        <v>123</v>
      </c>
      <c r="AA26" s="94" t="s">
        <v>124</v>
      </c>
      <c r="AB26" s="94" t="s">
        <v>125</v>
      </c>
      <c r="AC26" s="94" t="s">
        <v>126</v>
      </c>
      <c r="AD26" s="94" t="s">
        <v>127</v>
      </c>
      <c r="AE26" s="94" t="s">
        <v>128</v>
      </c>
      <c r="AF26" s="94" t="s">
        <v>129</v>
      </c>
      <c r="AG26" s="94" t="s">
        <v>130</v>
      </c>
      <c r="AH26" s="94" t="s">
        <v>131</v>
      </c>
      <c r="AI26" s="94" t="s">
        <v>132</v>
      </c>
      <c r="AJ26" s="94" t="s">
        <v>133</v>
      </c>
      <c r="AK26" s="94" t="s">
        <v>134</v>
      </c>
      <c r="AL26" s="94" t="s">
        <v>135</v>
      </c>
      <c r="AM26" s="94" t="s">
        <v>136</v>
      </c>
      <c r="AN26" s="94" t="s">
        <v>137</v>
      </c>
      <c r="AO26" s="94" t="s">
        <v>138</v>
      </c>
      <c r="AP26" s="94" t="s">
        <v>139</v>
      </c>
      <c r="AQ26" s="94" t="s">
        <v>140</v>
      </c>
      <c r="AR26" s="94" t="s">
        <v>141</v>
      </c>
      <c r="AS26" s="94" t="s">
        <v>142</v>
      </c>
      <c r="AT26" s="94" t="s">
        <v>143</v>
      </c>
      <c r="AU26" s="94" t="s">
        <v>144</v>
      </c>
      <c r="AV26" s="94" t="s">
        <v>145</v>
      </c>
      <c r="AW26" s="94" t="s">
        <v>146</v>
      </c>
      <c r="AX26" s="94" t="s">
        <v>147</v>
      </c>
      <c r="AY26" s="94" t="s">
        <v>148</v>
      </c>
      <c r="AZ26" s="94" t="s">
        <v>149</v>
      </c>
      <c r="BA26" s="94" t="s">
        <v>224</v>
      </c>
      <c r="BB26" s="94" t="s">
        <v>225</v>
      </c>
      <c r="BC26" s="94" t="s">
        <v>226</v>
      </c>
      <c r="BD26" s="94" t="s">
        <v>227</v>
      </c>
      <c r="BE26" s="94" t="s">
        <v>228</v>
      </c>
      <c r="BF26" s="94" t="s">
        <v>229</v>
      </c>
      <c r="BG26" s="94" t="s">
        <v>230</v>
      </c>
      <c r="BH26" s="94" t="s">
        <v>231</v>
      </c>
      <c r="BI26" s="94" t="s">
        <v>232</v>
      </c>
      <c r="BJ26" s="94" t="s">
        <v>233</v>
      </c>
      <c r="BK26" s="94" t="s">
        <v>234</v>
      </c>
      <c r="BL26" s="94" t="s">
        <v>456</v>
      </c>
      <c r="BM26" s="94" t="s">
        <v>457</v>
      </c>
      <c r="BN26" s="94" t="s">
        <v>458</v>
      </c>
      <c r="BO26" s="94" t="s">
        <v>459</v>
      </c>
      <c r="BP26" s="94" t="s">
        <v>460</v>
      </c>
      <c r="BQ26" s="94" t="s">
        <v>461</v>
      </c>
      <c r="BR26" s="94" t="s">
        <v>462</v>
      </c>
      <c r="BS26" s="94" t="s">
        <v>463</v>
      </c>
      <c r="BT26" s="94" t="s">
        <v>464</v>
      </c>
      <c r="BU26" s="94" t="s">
        <v>465</v>
      </c>
    </row>
    <row r="27" spans="1:163" s="50" customFormat="1" ht="30.75" customHeight="1" thickBot="1" x14ac:dyDescent="0.4">
      <c r="A27" s="2"/>
      <c r="B27" s="1"/>
      <c r="C27" s="184" t="s">
        <v>9</v>
      </c>
      <c r="D27" s="251" t="s">
        <v>7</v>
      </c>
      <c r="E27" s="252"/>
      <c r="F27" s="252"/>
      <c r="G27" s="252"/>
      <c r="H27" s="252"/>
      <c r="I27" s="252"/>
      <c r="J27" s="253"/>
      <c r="K27" s="251" t="s">
        <v>20</v>
      </c>
      <c r="L27" s="252"/>
      <c r="M27" s="252"/>
      <c r="N27" s="252"/>
      <c r="O27" s="252"/>
      <c r="P27" s="252"/>
      <c r="Q27" s="253"/>
      <c r="R27" s="251" t="s">
        <v>21</v>
      </c>
      <c r="S27" s="252"/>
      <c r="T27" s="252"/>
      <c r="U27" s="252"/>
      <c r="V27" s="252"/>
      <c r="W27" s="252"/>
      <c r="X27" s="253"/>
      <c r="Y27" s="251" t="s">
        <v>22</v>
      </c>
      <c r="Z27" s="252"/>
      <c r="AA27" s="252"/>
      <c r="AB27" s="252"/>
      <c r="AC27" s="252"/>
      <c r="AD27" s="252"/>
      <c r="AE27" s="253"/>
      <c r="AF27" s="251" t="s">
        <v>5</v>
      </c>
      <c r="AG27" s="252"/>
      <c r="AH27" s="252"/>
      <c r="AI27" s="252"/>
      <c r="AJ27" s="252"/>
      <c r="AK27" s="252"/>
      <c r="AL27" s="253"/>
      <c r="AM27" s="251" t="s">
        <v>23</v>
      </c>
      <c r="AN27" s="252"/>
      <c r="AO27" s="252"/>
      <c r="AP27" s="252"/>
      <c r="AQ27" s="252"/>
      <c r="AR27" s="252"/>
      <c r="AS27" s="253"/>
      <c r="AT27" s="251" t="s">
        <v>6</v>
      </c>
      <c r="AU27" s="252"/>
      <c r="AV27" s="252"/>
      <c r="AW27" s="252"/>
      <c r="AX27" s="252"/>
      <c r="AY27" s="252"/>
      <c r="AZ27" s="253"/>
      <c r="BA27" s="251" t="s">
        <v>24</v>
      </c>
      <c r="BB27" s="252"/>
      <c r="BC27" s="252"/>
      <c r="BD27" s="252"/>
      <c r="BE27" s="252"/>
      <c r="BF27" s="252"/>
      <c r="BG27" s="253"/>
      <c r="BH27" s="251" t="s">
        <v>25</v>
      </c>
      <c r="BI27" s="252"/>
      <c r="BJ27" s="252"/>
      <c r="BK27" s="252"/>
      <c r="BL27" s="252"/>
      <c r="BM27" s="252"/>
      <c r="BN27" s="253"/>
      <c r="BO27" s="251" t="s">
        <v>26</v>
      </c>
      <c r="BP27" s="252"/>
      <c r="BQ27" s="252"/>
      <c r="BR27" s="252"/>
      <c r="BS27" s="252"/>
      <c r="BT27" s="252"/>
      <c r="BU27" s="253"/>
      <c r="BV27" s="2" t="s">
        <v>414</v>
      </c>
      <c r="BW27" s="2"/>
      <c r="BX27" s="2"/>
      <c r="BY27" s="2"/>
      <c r="BZ27" s="2"/>
      <c r="CA27" s="2"/>
      <c r="CB27" s="2"/>
      <c r="CC27" s="2"/>
      <c r="CD27" s="2"/>
      <c r="CE27" s="2"/>
      <c r="CF27" s="2"/>
      <c r="CG27" s="2"/>
      <c r="CH27" s="2"/>
      <c r="CI27" s="2" t="s">
        <v>28</v>
      </c>
      <c r="CJ27" s="2"/>
      <c r="CK27" s="2"/>
      <c r="CL27" s="2"/>
      <c r="CM27" s="2"/>
      <c r="CN27" s="2"/>
      <c r="CO27" s="2"/>
      <c r="CP27" s="2"/>
      <c r="CQ27" s="2"/>
      <c r="CR27" s="2"/>
      <c r="FG27" s="51"/>
    </row>
    <row r="28" spans="1:163" ht="240.75" customHeight="1" x14ac:dyDescent="0.3">
      <c r="A28" s="65"/>
      <c r="B28" s="8"/>
      <c r="C28" s="185"/>
      <c r="D28" s="188" t="s">
        <v>100</v>
      </c>
      <c r="E28" s="187" t="s">
        <v>238</v>
      </c>
      <c r="F28" s="182" t="s">
        <v>481</v>
      </c>
      <c r="G28" s="182" t="s">
        <v>239</v>
      </c>
      <c r="H28" s="191" t="s">
        <v>488</v>
      </c>
      <c r="I28" s="182" t="s">
        <v>483</v>
      </c>
      <c r="J28" s="106" t="s">
        <v>484</v>
      </c>
      <c r="K28" s="188" t="s">
        <v>100</v>
      </c>
      <c r="L28" s="187" t="s">
        <v>238</v>
      </c>
      <c r="M28" s="182" t="s">
        <v>482</v>
      </c>
      <c r="N28" s="182" t="s">
        <v>239</v>
      </c>
      <c r="O28" s="182" t="s">
        <v>489</v>
      </c>
      <c r="P28" s="182" t="s">
        <v>483</v>
      </c>
      <c r="Q28" s="106" t="s">
        <v>485</v>
      </c>
      <c r="R28" s="188" t="s">
        <v>100</v>
      </c>
      <c r="S28" s="187" t="s">
        <v>238</v>
      </c>
      <c r="T28" s="182" t="s">
        <v>481</v>
      </c>
      <c r="U28" s="182" t="s">
        <v>239</v>
      </c>
      <c r="V28" s="182" t="s">
        <v>490</v>
      </c>
      <c r="W28" s="182" t="s">
        <v>483</v>
      </c>
      <c r="X28" s="106" t="s">
        <v>486</v>
      </c>
      <c r="Y28" s="188" t="s">
        <v>100</v>
      </c>
      <c r="Z28" s="187" t="s">
        <v>238</v>
      </c>
      <c r="AA28" s="182" t="s">
        <v>487</v>
      </c>
      <c r="AB28" s="182" t="s">
        <v>239</v>
      </c>
      <c r="AC28" s="182" t="s">
        <v>491</v>
      </c>
      <c r="AD28" s="182" t="s">
        <v>483</v>
      </c>
      <c r="AE28" s="106" t="s">
        <v>485</v>
      </c>
      <c r="AF28" s="188" t="s">
        <v>100</v>
      </c>
      <c r="AG28" s="187" t="s">
        <v>238</v>
      </c>
      <c r="AH28" s="182" t="s">
        <v>481</v>
      </c>
      <c r="AI28" s="182" t="s">
        <v>239</v>
      </c>
      <c r="AJ28" s="182" t="s">
        <v>492</v>
      </c>
      <c r="AK28" s="182" t="s">
        <v>483</v>
      </c>
      <c r="AL28" s="106" t="s">
        <v>485</v>
      </c>
      <c r="AM28" s="188" t="s">
        <v>100</v>
      </c>
      <c r="AN28" s="187" t="s">
        <v>238</v>
      </c>
      <c r="AO28" s="182" t="s">
        <v>481</v>
      </c>
      <c r="AP28" s="182" t="s">
        <v>239</v>
      </c>
      <c r="AQ28" s="182" t="s">
        <v>493</v>
      </c>
      <c r="AR28" s="182" t="s">
        <v>483</v>
      </c>
      <c r="AS28" s="106" t="s">
        <v>485</v>
      </c>
      <c r="AT28" s="188" t="s">
        <v>100</v>
      </c>
      <c r="AU28" s="187" t="s">
        <v>238</v>
      </c>
      <c r="AV28" s="182" t="s">
        <v>481</v>
      </c>
      <c r="AW28" s="182" t="s">
        <v>239</v>
      </c>
      <c r="AX28" s="182" t="s">
        <v>494</v>
      </c>
      <c r="AY28" s="182" t="s">
        <v>483</v>
      </c>
      <c r="AZ28" s="106" t="s">
        <v>485</v>
      </c>
      <c r="BA28" s="188" t="s">
        <v>100</v>
      </c>
      <c r="BB28" s="187" t="s">
        <v>238</v>
      </c>
      <c r="BC28" s="182" t="s">
        <v>481</v>
      </c>
      <c r="BD28" s="182" t="s">
        <v>239</v>
      </c>
      <c r="BE28" s="182" t="s">
        <v>495</v>
      </c>
      <c r="BF28" s="182" t="s">
        <v>483</v>
      </c>
      <c r="BG28" s="106" t="s">
        <v>485</v>
      </c>
      <c r="BH28" s="188" t="s">
        <v>100</v>
      </c>
      <c r="BI28" s="187" t="s">
        <v>238</v>
      </c>
      <c r="BJ28" s="182" t="s">
        <v>481</v>
      </c>
      <c r="BK28" s="182" t="s">
        <v>239</v>
      </c>
      <c r="BL28" s="182" t="s">
        <v>496</v>
      </c>
      <c r="BM28" s="182" t="s">
        <v>483</v>
      </c>
      <c r="BN28" s="106" t="s">
        <v>485</v>
      </c>
      <c r="BO28" s="188" t="s">
        <v>100</v>
      </c>
      <c r="BP28" s="187" t="s">
        <v>238</v>
      </c>
      <c r="BQ28" s="182" t="s">
        <v>481</v>
      </c>
      <c r="BR28" s="182" t="s">
        <v>239</v>
      </c>
      <c r="BS28" s="182" t="s">
        <v>497</v>
      </c>
      <c r="BT28" s="182" t="s">
        <v>483</v>
      </c>
      <c r="BU28" s="106" t="s">
        <v>485</v>
      </c>
      <c r="BV28" s="30" t="s">
        <v>7</v>
      </c>
      <c r="BW28" s="183" t="s">
        <v>20</v>
      </c>
      <c r="BX28" s="183" t="s">
        <v>21</v>
      </c>
      <c r="BY28" s="183" t="s">
        <v>22</v>
      </c>
      <c r="BZ28" s="183" t="s">
        <v>5</v>
      </c>
      <c r="CA28" s="183" t="s">
        <v>23</v>
      </c>
      <c r="CB28" s="183" t="s">
        <v>6</v>
      </c>
      <c r="CC28" s="183" t="s">
        <v>24</v>
      </c>
      <c r="CD28" s="183" t="s">
        <v>25</v>
      </c>
      <c r="CE28" s="183" t="s">
        <v>26</v>
      </c>
      <c r="CF28" s="65"/>
      <c r="CG28" s="38" t="s">
        <v>27</v>
      </c>
      <c r="CH28" s="65"/>
      <c r="CI28" s="183" t="s">
        <v>7</v>
      </c>
      <c r="CJ28" s="183" t="s">
        <v>20</v>
      </c>
      <c r="CK28" s="183" t="s">
        <v>21</v>
      </c>
      <c r="CL28" s="183" t="s">
        <v>22</v>
      </c>
      <c r="CM28" s="183" t="s">
        <v>5</v>
      </c>
      <c r="CN28" s="183" t="s">
        <v>23</v>
      </c>
      <c r="CO28" s="183" t="s">
        <v>6</v>
      </c>
      <c r="CP28" s="183" t="s">
        <v>24</v>
      </c>
      <c r="CQ28" s="183" t="s">
        <v>25</v>
      </c>
      <c r="CR28" s="183" t="s">
        <v>26</v>
      </c>
    </row>
    <row r="29" spans="1:163" s="2" customFormat="1" x14ac:dyDescent="0.3">
      <c r="B29" s="209">
        <v>1</v>
      </c>
      <c r="C29" s="22"/>
      <c r="D29" s="85"/>
      <c r="E29" s="115"/>
      <c r="F29" s="63"/>
      <c r="G29" s="63"/>
      <c r="H29" s="162"/>
      <c r="I29" s="162"/>
      <c r="J29" s="158">
        <f>H29*I29</f>
        <v>0</v>
      </c>
      <c r="K29" s="85"/>
      <c r="L29" s="115"/>
      <c r="M29" s="63"/>
      <c r="N29" s="63"/>
      <c r="O29" s="162"/>
      <c r="P29" s="162"/>
      <c r="Q29" s="158">
        <f>O29*P29</f>
        <v>0</v>
      </c>
      <c r="R29" s="85"/>
      <c r="S29" s="115"/>
      <c r="T29" s="63"/>
      <c r="U29" s="63"/>
      <c r="V29" s="162"/>
      <c r="W29" s="162"/>
      <c r="X29" s="158">
        <f>V29*W29</f>
        <v>0</v>
      </c>
      <c r="Y29" s="85"/>
      <c r="Z29" s="115"/>
      <c r="AA29" s="63"/>
      <c r="AB29" s="63"/>
      <c r="AC29" s="162"/>
      <c r="AD29" s="162"/>
      <c r="AE29" s="158">
        <f>AC29*AD29</f>
        <v>0</v>
      </c>
      <c r="AF29" s="85"/>
      <c r="AG29" s="115"/>
      <c r="AH29" s="63"/>
      <c r="AI29" s="63"/>
      <c r="AJ29" s="162"/>
      <c r="AK29" s="162"/>
      <c r="AL29" s="158">
        <f>AJ29*AK29</f>
        <v>0</v>
      </c>
      <c r="AM29" s="85"/>
      <c r="AN29" s="115"/>
      <c r="AO29" s="63"/>
      <c r="AP29" s="63"/>
      <c r="AQ29" s="162"/>
      <c r="AR29" s="162"/>
      <c r="AS29" s="158">
        <f>AQ29*AR29</f>
        <v>0</v>
      </c>
      <c r="AT29" s="85"/>
      <c r="AU29" s="115"/>
      <c r="AV29" s="63"/>
      <c r="AW29" s="63"/>
      <c r="AX29" s="162"/>
      <c r="AY29" s="162"/>
      <c r="AZ29" s="158">
        <f>AX29*AY29</f>
        <v>0</v>
      </c>
      <c r="BA29" s="85"/>
      <c r="BB29" s="115"/>
      <c r="BC29" s="63"/>
      <c r="BD29" s="63"/>
      <c r="BE29" s="162"/>
      <c r="BF29" s="162"/>
      <c r="BG29" s="158">
        <f>BE29*BF29</f>
        <v>0</v>
      </c>
      <c r="BH29" s="85"/>
      <c r="BI29" s="115"/>
      <c r="BJ29" s="63"/>
      <c r="BK29" s="63"/>
      <c r="BL29" s="162"/>
      <c r="BM29" s="162"/>
      <c r="BN29" s="158">
        <f>BL29*BM29</f>
        <v>0</v>
      </c>
      <c r="BO29" s="85"/>
      <c r="BP29" s="115"/>
      <c r="BQ29" s="63"/>
      <c r="BR29" s="63"/>
      <c r="BS29" s="162"/>
      <c r="BT29" s="162"/>
      <c r="BU29" s="158">
        <f>BS29*BT29</f>
        <v>0</v>
      </c>
      <c r="BV29" s="133" t="str">
        <f>IF(CG29=0,"",IF('1. Facility Details'!$D$32="No","No",IF('1. Facility Details'!$E$32="Yes","Yes",IF('1. Facility Details'!$E$32="No","No",""))))</f>
        <v/>
      </c>
      <c r="BW29" s="134" t="str">
        <f>IF(CG29=0,"",IF('1. Facility Details'!$D$33="No","No",IF('1. Facility Details'!$E$33="Yes","Yes",IF('1. Facility Details'!$E$33="No","No",""))))</f>
        <v/>
      </c>
      <c r="BX29" s="134" t="str">
        <f>IF(CG29=0,"",IF('1. Facility Details'!$D$34="No","No",IF('1. Facility Details'!$E$34="Yes","Yes",IF('1. Facility Details'!$E$34="No","No",""))))</f>
        <v/>
      </c>
      <c r="BY29" s="134" t="str">
        <f>IF(CG29=0,"",IF('1. Facility Details'!$D$35="No","No",IF('1. Facility Details'!$E$35="Yes","Yes",IF('1. Facility Details'!$E$35="No","No",""))))</f>
        <v/>
      </c>
      <c r="BZ29" s="134" t="str">
        <f>IF(CG29=0,"",IF('1. Facility Details'!$D$36="No","No",IF('1. Facility Details'!$E$36="Yes","Yes",IF('1. Facility Details'!$E$36="No","No",""))))</f>
        <v/>
      </c>
      <c r="CA29" s="134" t="str">
        <f>IF(CG29=0,"",IF('1. Facility Details'!$D$37="No","No",IF('1. Facility Details'!$E$37="Yes","Yes",IF('1. Facility Details'!$E$37="No","No",""))))</f>
        <v/>
      </c>
      <c r="CB29" s="134" t="str">
        <f>IF(CG29=0,"",IF('1. Facility Details'!$D$38="No","No",IF('1. Facility Details'!$E$38="Yes","Yes",IF('1. Facility Details'!$E$38="No","No",""))))</f>
        <v/>
      </c>
      <c r="CC29" s="134" t="str">
        <f>IF(CG29=0,"",IF('1. Facility Details'!$D$39="No","No",IF('1. Facility Details'!$E$39="Yes","Yes",IF('1. Facility Details'!$E$39="No","No",""))))</f>
        <v/>
      </c>
      <c r="CD29" s="134" t="str">
        <f>IF(CG29=0,"",IF('1. Facility Details'!$D$40="No","No",IF('1. Facility Details'!$E$40="Yes","Yes",IF('1. Facility Details'!$E$40="No","No",""))))</f>
        <v/>
      </c>
      <c r="CE29" s="134" t="str">
        <f>IF(CG29=0,"",IF('1. Facility Details'!$D$41="No","No",IF('1. Facility Details'!$E$41="Yes","Yes",IF('1. Facility Details'!$E$41="No","No",""))))</f>
        <v/>
      </c>
      <c r="CG29" s="135">
        <f t="shared" ref="CG29:CG38" si="0">COUNTA(C29:BU29)</f>
        <v>10</v>
      </c>
      <c r="CI29" s="134" t="str">
        <f>IF('1. Facility Details'!$D$32="No","No",IF('1. Facility Details'!$E$32="Yes","Yes",IF('1. Facility Details'!$E$32="No","No","")))</f>
        <v/>
      </c>
      <c r="CJ29" s="134" t="str">
        <f>IF('1. Facility Details'!$D$33="No","No",IF('1. Facility Details'!$E$33="Yes","Yes",IF('1. Facility Details'!$E$33="No","No","")))</f>
        <v/>
      </c>
      <c r="CK29" s="134" t="str">
        <f>IF('1. Facility Details'!$D$34="No","No",IF('1. Facility Details'!$E$34="Yes","Yes",IF('1. Facility Details'!$E$34="No","No","")))</f>
        <v/>
      </c>
      <c r="CL29" s="134" t="str">
        <f>IF('1. Facility Details'!$D$35="No","No",IF('1. Facility Details'!$E$35="Yes","Yes",IF('1. Facility Details'!$E$35="No","No","")))</f>
        <v/>
      </c>
      <c r="CM29" s="134" t="str">
        <f>IF('1. Facility Details'!$D$36="No","No",IF('1. Facility Details'!$E$36="Yes","Yes",IF('1. Facility Details'!$E$36="No","No","")))</f>
        <v/>
      </c>
      <c r="CN29" s="134" t="str">
        <f>IF('1. Facility Details'!$D$37="No","No",IF('1. Facility Details'!$E$37="Yes","Yes",IF('1. Facility Details'!$E$37="No","No","")))</f>
        <v/>
      </c>
      <c r="CO29" s="134" t="str">
        <f>IF('1. Facility Details'!$D$38="No","No",IF('1. Facility Details'!$E$38="Yes","Yes",IF('1. Facility Details'!$E$38="No","No","")))</f>
        <v/>
      </c>
      <c r="CP29" s="134" t="str">
        <f>IF('1. Facility Details'!$D$39="No","No",IF('1. Facility Details'!$E$39="Yes","Yes",IF('1. Facility Details'!$E$39="No","No","")))</f>
        <v/>
      </c>
      <c r="CQ29" s="134" t="str">
        <f>IF('1. Facility Details'!$D$40="No","No",IF('1. Facility Details'!$E$40="Yes","Yes",IF('1. Facility Details'!$E$40="No","No","")))</f>
        <v/>
      </c>
      <c r="CR29" s="134" t="str">
        <f>IF('1. Facility Details'!$D$41="No","No",IF('1. Facility Details'!$E$41="Yes","Yes",IF('1. Facility Details'!$E$41="No","No","")))</f>
        <v/>
      </c>
    </row>
    <row r="30" spans="1:163" s="2" customFormat="1" x14ac:dyDescent="0.3">
      <c r="B30" s="209">
        <v>2</v>
      </c>
      <c r="C30" s="22"/>
      <c r="D30" s="85"/>
      <c r="E30" s="115"/>
      <c r="F30" s="63"/>
      <c r="G30" s="63"/>
      <c r="H30" s="162"/>
      <c r="I30" s="162"/>
      <c r="J30" s="158">
        <f t="shared" ref="J30:J38" si="1">H30*I30</f>
        <v>0</v>
      </c>
      <c r="K30" s="85"/>
      <c r="L30" s="115"/>
      <c r="M30" s="63"/>
      <c r="N30" s="63"/>
      <c r="O30" s="162"/>
      <c r="P30" s="162"/>
      <c r="Q30" s="158">
        <f t="shared" ref="Q30:Q38" si="2">O30*P30</f>
        <v>0</v>
      </c>
      <c r="R30" s="85"/>
      <c r="S30" s="115"/>
      <c r="T30" s="63"/>
      <c r="U30" s="63"/>
      <c r="V30" s="162"/>
      <c r="W30" s="162"/>
      <c r="X30" s="158">
        <f t="shared" ref="X30:X38" si="3">V30*W30</f>
        <v>0</v>
      </c>
      <c r="Y30" s="85"/>
      <c r="Z30" s="115"/>
      <c r="AA30" s="63"/>
      <c r="AB30" s="63"/>
      <c r="AC30" s="162"/>
      <c r="AD30" s="162"/>
      <c r="AE30" s="158">
        <f t="shared" ref="AE30:AE38" si="4">AC30*AD30</f>
        <v>0</v>
      </c>
      <c r="AF30" s="85"/>
      <c r="AG30" s="115"/>
      <c r="AH30" s="63"/>
      <c r="AI30" s="63"/>
      <c r="AJ30" s="162"/>
      <c r="AK30" s="162"/>
      <c r="AL30" s="158">
        <f t="shared" ref="AL30:AL38" si="5">AJ30*AK30</f>
        <v>0</v>
      </c>
      <c r="AM30" s="85"/>
      <c r="AN30" s="115"/>
      <c r="AO30" s="63"/>
      <c r="AP30" s="63"/>
      <c r="AQ30" s="162"/>
      <c r="AR30" s="162"/>
      <c r="AS30" s="158">
        <f t="shared" ref="AS30:AS38" si="6">AQ30*AR30</f>
        <v>0</v>
      </c>
      <c r="AT30" s="85"/>
      <c r="AU30" s="115"/>
      <c r="AV30" s="63"/>
      <c r="AW30" s="63"/>
      <c r="AX30" s="162"/>
      <c r="AY30" s="162"/>
      <c r="AZ30" s="158">
        <f t="shared" ref="AZ30:AZ38" si="7">AX30*AY30</f>
        <v>0</v>
      </c>
      <c r="BA30" s="85"/>
      <c r="BB30" s="115"/>
      <c r="BC30" s="63"/>
      <c r="BD30" s="63"/>
      <c r="BE30" s="162"/>
      <c r="BF30" s="162"/>
      <c r="BG30" s="158">
        <f t="shared" ref="BG30:BG38" si="8">BE30*BF30</f>
        <v>0</v>
      </c>
      <c r="BH30" s="85"/>
      <c r="BI30" s="115"/>
      <c r="BJ30" s="63"/>
      <c r="BK30" s="63"/>
      <c r="BL30" s="162"/>
      <c r="BM30" s="162"/>
      <c r="BN30" s="158">
        <f t="shared" ref="BN30:BN38" si="9">BL30*BM30</f>
        <v>0</v>
      </c>
      <c r="BO30" s="85"/>
      <c r="BP30" s="115"/>
      <c r="BQ30" s="63"/>
      <c r="BR30" s="63"/>
      <c r="BS30" s="162"/>
      <c r="BT30" s="162"/>
      <c r="BU30" s="158">
        <f t="shared" ref="BU30:BU38" si="10">BS30*BT30</f>
        <v>0</v>
      </c>
      <c r="BV30" s="133" t="str">
        <f>IF(CG30=0,"",IF('1. Facility Details'!$D$32="No","No",IF('1. Facility Details'!$E$32="Yes","Yes",IF('1. Facility Details'!$E$32="No","No",""))))</f>
        <v/>
      </c>
      <c r="BW30" s="134" t="str">
        <f>IF(CG30=0,"",IF('1. Facility Details'!$D$33="No","No",IF('1. Facility Details'!$E$33="Yes","Yes",IF('1. Facility Details'!$E$33="No","No",""))))</f>
        <v/>
      </c>
      <c r="BX30" s="134" t="str">
        <f>IF(CG30=0,"",IF('1. Facility Details'!$D$34="No","No",IF('1. Facility Details'!$E$34="Yes","Yes",IF('1. Facility Details'!$E$34="No","No",""))))</f>
        <v/>
      </c>
      <c r="BY30" s="134" t="str">
        <f>IF(CG30=0,"",IF('1. Facility Details'!$D$35="No","No",IF('1. Facility Details'!$E$35="Yes","Yes",IF('1. Facility Details'!$E$35="No","No",""))))</f>
        <v/>
      </c>
      <c r="BZ30" s="134" t="str">
        <f>IF(CG30=0,"",IF('1. Facility Details'!$D$36="No","No",IF('1. Facility Details'!$E$36="Yes","Yes",IF('1. Facility Details'!$E$36="No","No",""))))</f>
        <v/>
      </c>
      <c r="CA30" s="134" t="str">
        <f>IF(CG30=0,"",IF('1. Facility Details'!$D$37="No","No",IF('1. Facility Details'!$E$37="Yes","Yes",IF('1. Facility Details'!$E$37="No","No",""))))</f>
        <v/>
      </c>
      <c r="CB30" s="134" t="str">
        <f>IF(CG30=0,"",IF('1. Facility Details'!$D$38="No","No",IF('1. Facility Details'!$E$38="Yes","Yes",IF('1. Facility Details'!$E$38="No","No",""))))</f>
        <v/>
      </c>
      <c r="CC30" s="134" t="str">
        <f>IF(CG30=0,"",IF('1. Facility Details'!$D$39="No","No",IF('1. Facility Details'!$E$39="Yes","Yes",IF('1. Facility Details'!$E$39="No","No",""))))</f>
        <v/>
      </c>
      <c r="CD30" s="134" t="str">
        <f>IF(CG30=0,"",IF('1. Facility Details'!$D$40="No","No",IF('1. Facility Details'!$E$40="Yes","Yes",IF('1. Facility Details'!$E$40="No","No",""))))</f>
        <v/>
      </c>
      <c r="CE30" s="134" t="str">
        <f>IF(CG30=0,"",IF('1. Facility Details'!$D$41="No","No",IF('1. Facility Details'!$E$41="Yes","Yes",IF('1. Facility Details'!$E$41="No","No",""))))</f>
        <v/>
      </c>
      <c r="CG30" s="135">
        <f t="shared" si="0"/>
        <v>10</v>
      </c>
      <c r="CI30" s="134" t="str">
        <f>IF('1. Facility Details'!$D$32="No","No",IF('1. Facility Details'!$E$32="Yes","Yes",IF('1. Facility Details'!$E$32="No","No","")))</f>
        <v/>
      </c>
      <c r="CJ30" s="134" t="str">
        <f>IF('1. Facility Details'!$D$33="No","No",IF('1. Facility Details'!$E$33="Yes","Yes",IF('1. Facility Details'!$E$33="No","No","")))</f>
        <v/>
      </c>
      <c r="CK30" s="134" t="str">
        <f>IF('1. Facility Details'!$D$34="No","No",IF('1. Facility Details'!$E$34="Yes","Yes",IF('1. Facility Details'!$E$34="No","No","")))</f>
        <v/>
      </c>
      <c r="CL30" s="134" t="str">
        <f>IF('1. Facility Details'!$D$35="No","No",IF('1. Facility Details'!$E$35="Yes","Yes",IF('1. Facility Details'!$E$35="No","No","")))</f>
        <v/>
      </c>
      <c r="CM30" s="134" t="str">
        <f>IF('1. Facility Details'!$D$36="No","No",IF('1. Facility Details'!$E$36="Yes","Yes",IF('1. Facility Details'!$E$36="No","No","")))</f>
        <v/>
      </c>
      <c r="CN30" s="134" t="str">
        <f>IF('1. Facility Details'!$D$37="No","No",IF('1. Facility Details'!$E$37="Yes","Yes",IF('1. Facility Details'!$E$37="No","No","")))</f>
        <v/>
      </c>
      <c r="CO30" s="134" t="str">
        <f>IF('1. Facility Details'!$D$38="No","No",IF('1. Facility Details'!$E$38="Yes","Yes",IF('1. Facility Details'!$E$38="No","No","")))</f>
        <v/>
      </c>
      <c r="CP30" s="134" t="str">
        <f>IF('1. Facility Details'!$D$39="No","No",IF('1. Facility Details'!$E$39="Yes","Yes",IF('1. Facility Details'!$E$39="No","No","")))</f>
        <v/>
      </c>
      <c r="CQ30" s="134" t="str">
        <f>IF('1. Facility Details'!$D$40="No","No",IF('1. Facility Details'!$E$40="Yes","Yes",IF('1. Facility Details'!$E$40="No","No","")))</f>
        <v/>
      </c>
      <c r="CR30" s="134" t="str">
        <f>IF('1. Facility Details'!$D$41="No","No",IF('1. Facility Details'!$E$41="Yes","Yes",IF('1. Facility Details'!$E$41="No","No","")))</f>
        <v/>
      </c>
    </row>
    <row r="31" spans="1:163" s="2" customFormat="1" x14ac:dyDescent="0.3">
      <c r="B31" s="209">
        <v>3</v>
      </c>
      <c r="C31" s="22"/>
      <c r="D31" s="85"/>
      <c r="E31" s="115"/>
      <c r="F31" s="63"/>
      <c r="G31" s="63"/>
      <c r="H31" s="162"/>
      <c r="I31" s="162"/>
      <c r="J31" s="158">
        <f t="shared" si="1"/>
        <v>0</v>
      </c>
      <c r="K31" s="85"/>
      <c r="L31" s="115"/>
      <c r="M31" s="63"/>
      <c r="N31" s="63"/>
      <c r="O31" s="162"/>
      <c r="P31" s="162"/>
      <c r="Q31" s="158">
        <f t="shared" si="2"/>
        <v>0</v>
      </c>
      <c r="R31" s="85"/>
      <c r="S31" s="115"/>
      <c r="T31" s="63"/>
      <c r="U31" s="63"/>
      <c r="V31" s="162"/>
      <c r="W31" s="162"/>
      <c r="X31" s="158">
        <f t="shared" si="3"/>
        <v>0</v>
      </c>
      <c r="Y31" s="85"/>
      <c r="Z31" s="115"/>
      <c r="AA31" s="63"/>
      <c r="AB31" s="63"/>
      <c r="AC31" s="162"/>
      <c r="AD31" s="162"/>
      <c r="AE31" s="158">
        <f t="shared" si="4"/>
        <v>0</v>
      </c>
      <c r="AF31" s="85"/>
      <c r="AG31" s="115"/>
      <c r="AH31" s="63"/>
      <c r="AI31" s="63"/>
      <c r="AJ31" s="162"/>
      <c r="AK31" s="162"/>
      <c r="AL31" s="158">
        <f t="shared" si="5"/>
        <v>0</v>
      </c>
      <c r="AM31" s="85"/>
      <c r="AN31" s="115"/>
      <c r="AO31" s="63"/>
      <c r="AP31" s="63"/>
      <c r="AQ31" s="162"/>
      <c r="AR31" s="162"/>
      <c r="AS31" s="158">
        <f t="shared" si="6"/>
        <v>0</v>
      </c>
      <c r="AT31" s="85"/>
      <c r="AU31" s="115"/>
      <c r="AV31" s="63"/>
      <c r="AW31" s="63"/>
      <c r="AX31" s="162"/>
      <c r="AY31" s="162"/>
      <c r="AZ31" s="158">
        <f t="shared" si="7"/>
        <v>0</v>
      </c>
      <c r="BA31" s="85"/>
      <c r="BB31" s="115"/>
      <c r="BC31" s="63"/>
      <c r="BD31" s="63"/>
      <c r="BE31" s="162"/>
      <c r="BF31" s="162"/>
      <c r="BG31" s="158">
        <f t="shared" si="8"/>
        <v>0</v>
      </c>
      <c r="BH31" s="85"/>
      <c r="BI31" s="115"/>
      <c r="BJ31" s="63"/>
      <c r="BK31" s="63"/>
      <c r="BL31" s="162"/>
      <c r="BM31" s="162"/>
      <c r="BN31" s="158">
        <f t="shared" si="9"/>
        <v>0</v>
      </c>
      <c r="BO31" s="85"/>
      <c r="BP31" s="115"/>
      <c r="BQ31" s="63"/>
      <c r="BR31" s="63"/>
      <c r="BS31" s="162"/>
      <c r="BT31" s="162"/>
      <c r="BU31" s="158">
        <f t="shared" si="10"/>
        <v>0</v>
      </c>
      <c r="BV31" s="133" t="str">
        <f>IF(CG31=0,"",IF('1. Facility Details'!$D$32="No","No",IF('1. Facility Details'!$E$32="Yes","Yes",IF('1. Facility Details'!$E$32="No","No",""))))</f>
        <v/>
      </c>
      <c r="BW31" s="134" t="str">
        <f>IF(CG31=0,"",IF('1. Facility Details'!$D$33="No","No",IF('1. Facility Details'!$E$33="Yes","Yes",IF('1. Facility Details'!$E$33="No","No",""))))</f>
        <v/>
      </c>
      <c r="BX31" s="134" t="str">
        <f>IF(CG31=0,"",IF('1. Facility Details'!$D$34="No","No",IF('1. Facility Details'!$E$34="Yes","Yes",IF('1. Facility Details'!$E$34="No","No",""))))</f>
        <v/>
      </c>
      <c r="BY31" s="134" t="str">
        <f>IF(CG31=0,"",IF('1. Facility Details'!$D$35="No","No",IF('1. Facility Details'!$E$35="Yes","Yes",IF('1. Facility Details'!$E$35="No","No",""))))</f>
        <v/>
      </c>
      <c r="BZ31" s="134" t="str">
        <f>IF(CG31=0,"",IF('1. Facility Details'!$D$36="No","No",IF('1. Facility Details'!$E$36="Yes","Yes",IF('1. Facility Details'!$E$36="No","No",""))))</f>
        <v/>
      </c>
      <c r="CA31" s="134" t="str">
        <f>IF(CG31=0,"",IF('1. Facility Details'!$D$37="No","No",IF('1. Facility Details'!$E$37="Yes","Yes",IF('1. Facility Details'!$E$37="No","No",""))))</f>
        <v/>
      </c>
      <c r="CB31" s="134" t="str">
        <f>IF(CG31=0,"",IF('1. Facility Details'!$D$38="No","No",IF('1. Facility Details'!$E$38="Yes","Yes",IF('1. Facility Details'!$E$38="No","No",""))))</f>
        <v/>
      </c>
      <c r="CC31" s="134" t="str">
        <f>IF(CG31=0,"",IF('1. Facility Details'!$D$39="No","No",IF('1. Facility Details'!$E$39="Yes","Yes",IF('1. Facility Details'!$E$39="No","No",""))))</f>
        <v/>
      </c>
      <c r="CD31" s="134" t="str">
        <f>IF(CG31=0,"",IF('1. Facility Details'!$D$40="No","No",IF('1. Facility Details'!$E$40="Yes","Yes",IF('1. Facility Details'!$E$40="No","No",""))))</f>
        <v/>
      </c>
      <c r="CE31" s="134" t="str">
        <f>IF(CG31=0,"",IF('1. Facility Details'!$D$41="No","No",IF('1. Facility Details'!$E$41="Yes","Yes",IF('1. Facility Details'!$E$41="No","No",""))))</f>
        <v/>
      </c>
      <c r="CG31" s="135">
        <f t="shared" si="0"/>
        <v>10</v>
      </c>
      <c r="CI31" s="134" t="str">
        <f>IF('1. Facility Details'!$D$32="No","No",IF('1. Facility Details'!$E$32="Yes","Yes",IF('1. Facility Details'!$E$32="No","No","")))</f>
        <v/>
      </c>
      <c r="CJ31" s="134" t="str">
        <f>IF('1. Facility Details'!$D$33="No","No",IF('1. Facility Details'!$E$33="Yes","Yes",IF('1. Facility Details'!$E$33="No","No","")))</f>
        <v/>
      </c>
      <c r="CK31" s="134" t="str">
        <f>IF('1. Facility Details'!$D$34="No","No",IF('1. Facility Details'!$E$34="Yes","Yes",IF('1. Facility Details'!$E$34="No","No","")))</f>
        <v/>
      </c>
      <c r="CL31" s="134" t="str">
        <f>IF('1. Facility Details'!$D$35="No","No",IF('1. Facility Details'!$E$35="Yes","Yes",IF('1. Facility Details'!$E$35="No","No","")))</f>
        <v/>
      </c>
      <c r="CM31" s="134" t="str">
        <f>IF('1. Facility Details'!$D$36="No","No",IF('1. Facility Details'!$E$36="Yes","Yes",IF('1. Facility Details'!$E$36="No","No","")))</f>
        <v/>
      </c>
      <c r="CN31" s="134" t="str">
        <f>IF('1. Facility Details'!$D$37="No","No",IF('1. Facility Details'!$E$37="Yes","Yes",IF('1. Facility Details'!$E$37="No","No","")))</f>
        <v/>
      </c>
      <c r="CO31" s="134" t="str">
        <f>IF('1. Facility Details'!$D$38="No","No",IF('1. Facility Details'!$E$38="Yes","Yes",IF('1. Facility Details'!$E$38="No","No","")))</f>
        <v/>
      </c>
      <c r="CP31" s="134" t="str">
        <f>IF('1. Facility Details'!$D$39="No","No",IF('1. Facility Details'!$E$39="Yes","Yes",IF('1. Facility Details'!$E$39="No","No","")))</f>
        <v/>
      </c>
      <c r="CQ31" s="134" t="str">
        <f>IF('1. Facility Details'!$D$40="No","No",IF('1. Facility Details'!$E$40="Yes","Yes",IF('1. Facility Details'!$E$40="No","No","")))</f>
        <v/>
      </c>
      <c r="CR31" s="134" t="str">
        <f>IF('1. Facility Details'!$D$41="No","No",IF('1. Facility Details'!$E$41="Yes","Yes",IF('1. Facility Details'!$E$41="No","No","")))</f>
        <v/>
      </c>
    </row>
    <row r="32" spans="1:163" s="2" customFormat="1" x14ac:dyDescent="0.3">
      <c r="B32" s="209">
        <v>4</v>
      </c>
      <c r="C32" s="22"/>
      <c r="D32" s="85"/>
      <c r="E32" s="115"/>
      <c r="F32" s="63"/>
      <c r="G32" s="63"/>
      <c r="H32" s="162"/>
      <c r="I32" s="162"/>
      <c r="J32" s="158">
        <f t="shared" si="1"/>
        <v>0</v>
      </c>
      <c r="K32" s="85"/>
      <c r="L32" s="115"/>
      <c r="M32" s="63"/>
      <c r="N32" s="63"/>
      <c r="O32" s="162"/>
      <c r="P32" s="162"/>
      <c r="Q32" s="158">
        <f t="shared" si="2"/>
        <v>0</v>
      </c>
      <c r="R32" s="85"/>
      <c r="S32" s="115"/>
      <c r="T32" s="63"/>
      <c r="U32" s="63"/>
      <c r="V32" s="162"/>
      <c r="W32" s="162"/>
      <c r="X32" s="158">
        <f t="shared" si="3"/>
        <v>0</v>
      </c>
      <c r="Y32" s="85"/>
      <c r="Z32" s="115"/>
      <c r="AA32" s="63"/>
      <c r="AB32" s="63"/>
      <c r="AC32" s="162"/>
      <c r="AD32" s="162"/>
      <c r="AE32" s="158">
        <f t="shared" si="4"/>
        <v>0</v>
      </c>
      <c r="AF32" s="85"/>
      <c r="AG32" s="115"/>
      <c r="AH32" s="63"/>
      <c r="AI32" s="63"/>
      <c r="AJ32" s="162"/>
      <c r="AK32" s="162"/>
      <c r="AL32" s="158">
        <f t="shared" si="5"/>
        <v>0</v>
      </c>
      <c r="AM32" s="85"/>
      <c r="AN32" s="115"/>
      <c r="AO32" s="63"/>
      <c r="AP32" s="63"/>
      <c r="AQ32" s="162"/>
      <c r="AR32" s="162"/>
      <c r="AS32" s="158">
        <f t="shared" si="6"/>
        <v>0</v>
      </c>
      <c r="AT32" s="85"/>
      <c r="AU32" s="115"/>
      <c r="AV32" s="63"/>
      <c r="AW32" s="63"/>
      <c r="AX32" s="162"/>
      <c r="AY32" s="162"/>
      <c r="AZ32" s="158">
        <f t="shared" si="7"/>
        <v>0</v>
      </c>
      <c r="BA32" s="85"/>
      <c r="BB32" s="115"/>
      <c r="BC32" s="63"/>
      <c r="BD32" s="63"/>
      <c r="BE32" s="162"/>
      <c r="BF32" s="162"/>
      <c r="BG32" s="158">
        <f t="shared" si="8"/>
        <v>0</v>
      </c>
      <c r="BH32" s="85"/>
      <c r="BI32" s="115"/>
      <c r="BJ32" s="63"/>
      <c r="BK32" s="63"/>
      <c r="BL32" s="162"/>
      <c r="BM32" s="162"/>
      <c r="BN32" s="158">
        <f t="shared" si="9"/>
        <v>0</v>
      </c>
      <c r="BO32" s="85"/>
      <c r="BP32" s="115"/>
      <c r="BQ32" s="63"/>
      <c r="BR32" s="63"/>
      <c r="BS32" s="162"/>
      <c r="BT32" s="162"/>
      <c r="BU32" s="158">
        <f t="shared" si="10"/>
        <v>0</v>
      </c>
      <c r="BV32" s="133" t="str">
        <f>IF(CG32=0,"",IF('1. Facility Details'!$D$32="No","No",IF('1. Facility Details'!$E$32="Yes","Yes",IF('1. Facility Details'!$E$32="No","No",""))))</f>
        <v/>
      </c>
      <c r="BW32" s="134" t="str">
        <f>IF(CG32=0,"",IF('1. Facility Details'!$D$33="No","No",IF('1. Facility Details'!$E$33="Yes","Yes",IF('1. Facility Details'!$E$33="No","No",""))))</f>
        <v/>
      </c>
      <c r="BX32" s="134" t="str">
        <f>IF(CG32=0,"",IF('1. Facility Details'!$D$34="No","No",IF('1. Facility Details'!$E$34="Yes","Yes",IF('1. Facility Details'!$E$34="No","No",""))))</f>
        <v/>
      </c>
      <c r="BY32" s="134" t="str">
        <f>IF(CG32=0,"",IF('1. Facility Details'!$D$35="No","No",IF('1. Facility Details'!$E$35="Yes","Yes",IF('1. Facility Details'!$E$35="No","No",""))))</f>
        <v/>
      </c>
      <c r="BZ32" s="134" t="str">
        <f>IF(CG32=0,"",IF('1. Facility Details'!$D$36="No","No",IF('1. Facility Details'!$E$36="Yes","Yes",IF('1. Facility Details'!$E$36="No","No",""))))</f>
        <v/>
      </c>
      <c r="CA32" s="134" t="str">
        <f>IF(CG32=0,"",IF('1. Facility Details'!$D$37="No","No",IF('1. Facility Details'!$E$37="Yes","Yes",IF('1. Facility Details'!$E$37="No","No",""))))</f>
        <v/>
      </c>
      <c r="CB32" s="134" t="str">
        <f>IF(CG32=0,"",IF('1. Facility Details'!$D$38="No","No",IF('1. Facility Details'!$E$38="Yes","Yes",IF('1. Facility Details'!$E$38="No","No",""))))</f>
        <v/>
      </c>
      <c r="CC32" s="134" t="str">
        <f>IF(CG32=0,"",IF('1. Facility Details'!$D$39="No","No",IF('1. Facility Details'!$E$39="Yes","Yes",IF('1. Facility Details'!$E$39="No","No",""))))</f>
        <v/>
      </c>
      <c r="CD32" s="134" t="str">
        <f>IF(CG32=0,"",IF('1. Facility Details'!$D$40="No","No",IF('1. Facility Details'!$E$40="Yes","Yes",IF('1. Facility Details'!$E$40="No","No",""))))</f>
        <v/>
      </c>
      <c r="CE32" s="134" t="str">
        <f>IF(CG32=0,"",IF('1. Facility Details'!$D$41="No","No",IF('1. Facility Details'!$E$41="Yes","Yes",IF('1. Facility Details'!$E$41="No","No",""))))</f>
        <v/>
      </c>
      <c r="CG32" s="135">
        <f t="shared" si="0"/>
        <v>10</v>
      </c>
      <c r="CI32" s="134" t="str">
        <f>IF('1. Facility Details'!$D$32="No","No",IF('1. Facility Details'!$E$32="Yes","Yes",IF('1. Facility Details'!$E$32="No","No","")))</f>
        <v/>
      </c>
      <c r="CJ32" s="134" t="str">
        <f>IF('1. Facility Details'!$D$33="No","No",IF('1. Facility Details'!$E$33="Yes","Yes",IF('1. Facility Details'!$E$33="No","No","")))</f>
        <v/>
      </c>
      <c r="CK32" s="134" t="str">
        <f>IF('1. Facility Details'!$D$34="No","No",IF('1. Facility Details'!$E$34="Yes","Yes",IF('1. Facility Details'!$E$34="No","No","")))</f>
        <v/>
      </c>
      <c r="CL32" s="134" t="str">
        <f>IF('1. Facility Details'!$D$35="No","No",IF('1. Facility Details'!$E$35="Yes","Yes",IF('1. Facility Details'!$E$35="No","No","")))</f>
        <v/>
      </c>
      <c r="CM32" s="134" t="str">
        <f>IF('1. Facility Details'!$D$36="No","No",IF('1. Facility Details'!$E$36="Yes","Yes",IF('1. Facility Details'!$E$36="No","No","")))</f>
        <v/>
      </c>
      <c r="CN32" s="134" t="str">
        <f>IF('1. Facility Details'!$D$37="No","No",IF('1. Facility Details'!$E$37="Yes","Yes",IF('1. Facility Details'!$E$37="No","No","")))</f>
        <v/>
      </c>
      <c r="CO32" s="134" t="str">
        <f>IF('1. Facility Details'!$D$38="No","No",IF('1. Facility Details'!$E$38="Yes","Yes",IF('1. Facility Details'!$E$38="No","No","")))</f>
        <v/>
      </c>
      <c r="CP32" s="134" t="str">
        <f>IF('1. Facility Details'!$D$39="No","No",IF('1. Facility Details'!$E$39="Yes","Yes",IF('1. Facility Details'!$E$39="No","No","")))</f>
        <v/>
      </c>
      <c r="CQ32" s="134" t="str">
        <f>IF('1. Facility Details'!$D$40="No","No",IF('1. Facility Details'!$E$40="Yes","Yes",IF('1. Facility Details'!$E$40="No","No","")))</f>
        <v/>
      </c>
      <c r="CR32" s="134" t="str">
        <f>IF('1. Facility Details'!$D$41="No","No",IF('1. Facility Details'!$E$41="Yes","Yes",IF('1. Facility Details'!$E$41="No","No","")))</f>
        <v/>
      </c>
      <c r="FG32" s="1"/>
    </row>
    <row r="33" spans="2:96" s="2" customFormat="1" x14ac:dyDescent="0.3">
      <c r="B33" s="209">
        <v>5</v>
      </c>
      <c r="C33" s="22"/>
      <c r="D33" s="85"/>
      <c r="E33" s="115"/>
      <c r="F33" s="63"/>
      <c r="G33" s="63"/>
      <c r="H33" s="162"/>
      <c r="I33" s="162"/>
      <c r="J33" s="158">
        <f t="shared" si="1"/>
        <v>0</v>
      </c>
      <c r="K33" s="85"/>
      <c r="L33" s="115"/>
      <c r="M33" s="63"/>
      <c r="N33" s="63"/>
      <c r="O33" s="162"/>
      <c r="P33" s="162"/>
      <c r="Q33" s="158">
        <f t="shared" si="2"/>
        <v>0</v>
      </c>
      <c r="R33" s="85"/>
      <c r="S33" s="115"/>
      <c r="T33" s="63"/>
      <c r="U33" s="63"/>
      <c r="V33" s="162"/>
      <c r="W33" s="162"/>
      <c r="X33" s="158">
        <f t="shared" si="3"/>
        <v>0</v>
      </c>
      <c r="Y33" s="85"/>
      <c r="Z33" s="115"/>
      <c r="AA33" s="63"/>
      <c r="AB33" s="63"/>
      <c r="AC33" s="162"/>
      <c r="AD33" s="162"/>
      <c r="AE33" s="158">
        <f t="shared" si="4"/>
        <v>0</v>
      </c>
      <c r="AF33" s="85"/>
      <c r="AG33" s="115"/>
      <c r="AH33" s="63"/>
      <c r="AI33" s="63"/>
      <c r="AJ33" s="162"/>
      <c r="AK33" s="162"/>
      <c r="AL33" s="158">
        <f t="shared" si="5"/>
        <v>0</v>
      </c>
      <c r="AM33" s="85"/>
      <c r="AN33" s="115"/>
      <c r="AO33" s="63"/>
      <c r="AP33" s="63"/>
      <c r="AQ33" s="162"/>
      <c r="AR33" s="162"/>
      <c r="AS33" s="158">
        <f t="shared" si="6"/>
        <v>0</v>
      </c>
      <c r="AT33" s="85"/>
      <c r="AU33" s="115"/>
      <c r="AV33" s="63"/>
      <c r="AW33" s="63"/>
      <c r="AX33" s="162"/>
      <c r="AY33" s="162"/>
      <c r="AZ33" s="158">
        <f t="shared" si="7"/>
        <v>0</v>
      </c>
      <c r="BA33" s="85"/>
      <c r="BB33" s="115"/>
      <c r="BC33" s="63"/>
      <c r="BD33" s="63"/>
      <c r="BE33" s="162"/>
      <c r="BF33" s="162"/>
      <c r="BG33" s="158">
        <f t="shared" si="8"/>
        <v>0</v>
      </c>
      <c r="BH33" s="85"/>
      <c r="BI33" s="115"/>
      <c r="BJ33" s="63"/>
      <c r="BK33" s="63"/>
      <c r="BL33" s="162"/>
      <c r="BM33" s="162"/>
      <c r="BN33" s="158">
        <f t="shared" si="9"/>
        <v>0</v>
      </c>
      <c r="BO33" s="85"/>
      <c r="BP33" s="115"/>
      <c r="BQ33" s="63"/>
      <c r="BR33" s="63"/>
      <c r="BS33" s="162"/>
      <c r="BT33" s="162"/>
      <c r="BU33" s="158">
        <f t="shared" si="10"/>
        <v>0</v>
      </c>
      <c r="BV33" s="133" t="str">
        <f>IF(CG33=0,"",IF('1. Facility Details'!$D$32="No","No",IF('1. Facility Details'!$E$32="Yes","Yes",IF('1. Facility Details'!$E$32="No","No",""))))</f>
        <v/>
      </c>
      <c r="BW33" s="134" t="str">
        <f>IF(CG33=0,"",IF('1. Facility Details'!$D$33="No","No",IF('1. Facility Details'!$E$33="Yes","Yes",IF('1. Facility Details'!$E$33="No","No",""))))</f>
        <v/>
      </c>
      <c r="BX33" s="134" t="str">
        <f>IF(CG33=0,"",IF('1. Facility Details'!$D$34="No","No",IF('1. Facility Details'!$E$34="Yes","Yes",IF('1. Facility Details'!$E$34="No","No",""))))</f>
        <v/>
      </c>
      <c r="BY33" s="134" t="str">
        <f>IF(CG33=0,"",IF('1. Facility Details'!$D$35="No","No",IF('1. Facility Details'!$E$35="Yes","Yes",IF('1. Facility Details'!$E$35="No","No",""))))</f>
        <v/>
      </c>
      <c r="BZ33" s="134" t="str">
        <f>IF(CG33=0,"",IF('1. Facility Details'!$D$36="No","No",IF('1. Facility Details'!$E$36="Yes","Yes",IF('1. Facility Details'!$E$36="No","No",""))))</f>
        <v/>
      </c>
      <c r="CA33" s="134" t="str">
        <f>IF(CG33=0,"",IF('1. Facility Details'!$D$37="No","No",IF('1. Facility Details'!$E$37="Yes","Yes",IF('1. Facility Details'!$E$37="No","No",""))))</f>
        <v/>
      </c>
      <c r="CB33" s="134" t="str">
        <f>IF(CG33=0,"",IF('1. Facility Details'!$D$38="No","No",IF('1. Facility Details'!$E$38="Yes","Yes",IF('1. Facility Details'!$E$38="No","No",""))))</f>
        <v/>
      </c>
      <c r="CC33" s="134" t="str">
        <f>IF(CG33=0,"",IF('1. Facility Details'!$D$39="No","No",IF('1. Facility Details'!$E$39="Yes","Yes",IF('1. Facility Details'!$E$39="No","No",""))))</f>
        <v/>
      </c>
      <c r="CD33" s="134" t="str">
        <f>IF(CG33=0,"",IF('1. Facility Details'!$D$40="No","No",IF('1. Facility Details'!$E$40="Yes","Yes",IF('1. Facility Details'!$E$40="No","No",""))))</f>
        <v/>
      </c>
      <c r="CE33" s="134" t="str">
        <f>IF(CG33=0,"",IF('1. Facility Details'!$D$41="No","No",IF('1. Facility Details'!$E$41="Yes","Yes",IF('1. Facility Details'!$E$41="No","No",""))))</f>
        <v/>
      </c>
      <c r="CG33" s="135">
        <f t="shared" si="0"/>
        <v>10</v>
      </c>
      <c r="CI33" s="134" t="str">
        <f>IF('1. Facility Details'!$D$32="No","No",IF('1. Facility Details'!$E$32="Yes","Yes",IF('1. Facility Details'!$E$32="No","No","")))</f>
        <v/>
      </c>
      <c r="CJ33" s="134" t="str">
        <f>IF('1. Facility Details'!$D$33="No","No",IF('1. Facility Details'!$E$33="Yes","Yes",IF('1. Facility Details'!$E$33="No","No","")))</f>
        <v/>
      </c>
      <c r="CK33" s="134" t="str">
        <f>IF('1. Facility Details'!$D$34="No","No",IF('1. Facility Details'!$E$34="Yes","Yes",IF('1. Facility Details'!$E$34="No","No","")))</f>
        <v/>
      </c>
      <c r="CL33" s="134" t="str">
        <f>IF('1. Facility Details'!$D$35="No","No",IF('1. Facility Details'!$E$35="Yes","Yes",IF('1. Facility Details'!$E$35="No","No","")))</f>
        <v/>
      </c>
      <c r="CM33" s="134" t="str">
        <f>IF('1. Facility Details'!$D$36="No","No",IF('1. Facility Details'!$E$36="Yes","Yes",IF('1. Facility Details'!$E$36="No","No","")))</f>
        <v/>
      </c>
      <c r="CN33" s="134" t="str">
        <f>IF('1. Facility Details'!$D$37="No","No",IF('1. Facility Details'!$E$37="Yes","Yes",IF('1. Facility Details'!$E$37="No","No","")))</f>
        <v/>
      </c>
      <c r="CO33" s="134" t="str">
        <f>IF('1. Facility Details'!$D$38="No","No",IF('1. Facility Details'!$E$38="Yes","Yes",IF('1. Facility Details'!$E$38="No","No","")))</f>
        <v/>
      </c>
      <c r="CP33" s="134" t="str">
        <f>IF('1. Facility Details'!$D$39="No","No",IF('1. Facility Details'!$E$39="Yes","Yes",IF('1. Facility Details'!$E$39="No","No","")))</f>
        <v/>
      </c>
      <c r="CQ33" s="134" t="str">
        <f>IF('1. Facility Details'!$D$40="No","No",IF('1. Facility Details'!$E$40="Yes","Yes",IF('1. Facility Details'!$E$40="No","No","")))</f>
        <v/>
      </c>
      <c r="CR33" s="134" t="str">
        <f>IF('1. Facility Details'!$D$41="No","No",IF('1. Facility Details'!$E$41="Yes","Yes",IF('1. Facility Details'!$E$41="No","No","")))</f>
        <v/>
      </c>
    </row>
    <row r="34" spans="2:96" s="2" customFormat="1" x14ac:dyDescent="0.3">
      <c r="B34" s="209">
        <v>6</v>
      </c>
      <c r="C34" s="22"/>
      <c r="D34" s="85"/>
      <c r="E34" s="115"/>
      <c r="F34" s="63"/>
      <c r="G34" s="63"/>
      <c r="H34" s="162"/>
      <c r="I34" s="162"/>
      <c r="J34" s="158">
        <f t="shared" si="1"/>
        <v>0</v>
      </c>
      <c r="K34" s="85"/>
      <c r="L34" s="115"/>
      <c r="M34" s="63"/>
      <c r="N34" s="63"/>
      <c r="O34" s="162"/>
      <c r="P34" s="162"/>
      <c r="Q34" s="158">
        <f t="shared" si="2"/>
        <v>0</v>
      </c>
      <c r="R34" s="85"/>
      <c r="S34" s="115"/>
      <c r="T34" s="63"/>
      <c r="U34" s="63"/>
      <c r="V34" s="162"/>
      <c r="W34" s="162"/>
      <c r="X34" s="158">
        <f t="shared" si="3"/>
        <v>0</v>
      </c>
      <c r="Y34" s="85"/>
      <c r="Z34" s="115"/>
      <c r="AA34" s="63"/>
      <c r="AB34" s="63"/>
      <c r="AC34" s="162"/>
      <c r="AD34" s="162"/>
      <c r="AE34" s="158">
        <f t="shared" si="4"/>
        <v>0</v>
      </c>
      <c r="AF34" s="85"/>
      <c r="AG34" s="115"/>
      <c r="AH34" s="63"/>
      <c r="AI34" s="63"/>
      <c r="AJ34" s="162"/>
      <c r="AK34" s="162"/>
      <c r="AL34" s="158">
        <f t="shared" si="5"/>
        <v>0</v>
      </c>
      <c r="AM34" s="85"/>
      <c r="AN34" s="115"/>
      <c r="AO34" s="63"/>
      <c r="AP34" s="63"/>
      <c r="AQ34" s="162"/>
      <c r="AR34" s="162"/>
      <c r="AS34" s="158">
        <f t="shared" si="6"/>
        <v>0</v>
      </c>
      <c r="AT34" s="85"/>
      <c r="AU34" s="115"/>
      <c r="AV34" s="63"/>
      <c r="AW34" s="63"/>
      <c r="AX34" s="162"/>
      <c r="AY34" s="162"/>
      <c r="AZ34" s="158">
        <f t="shared" si="7"/>
        <v>0</v>
      </c>
      <c r="BA34" s="85"/>
      <c r="BB34" s="115"/>
      <c r="BC34" s="63"/>
      <c r="BD34" s="63"/>
      <c r="BE34" s="162"/>
      <c r="BF34" s="162"/>
      <c r="BG34" s="158">
        <f t="shared" si="8"/>
        <v>0</v>
      </c>
      <c r="BH34" s="85"/>
      <c r="BI34" s="115"/>
      <c r="BJ34" s="63"/>
      <c r="BK34" s="63"/>
      <c r="BL34" s="162"/>
      <c r="BM34" s="162"/>
      <c r="BN34" s="158">
        <f t="shared" si="9"/>
        <v>0</v>
      </c>
      <c r="BO34" s="85"/>
      <c r="BP34" s="115"/>
      <c r="BQ34" s="63"/>
      <c r="BR34" s="63"/>
      <c r="BS34" s="162"/>
      <c r="BT34" s="162"/>
      <c r="BU34" s="158">
        <f t="shared" si="10"/>
        <v>0</v>
      </c>
      <c r="BV34" s="133" t="str">
        <f>IF(CG34=0,"",IF('1. Facility Details'!$D$32="No","No",IF('1. Facility Details'!$E$32="Yes","Yes",IF('1. Facility Details'!$E$32="No","No",""))))</f>
        <v/>
      </c>
      <c r="BW34" s="134" t="str">
        <f>IF(CG34=0,"",IF('1. Facility Details'!$D$33="No","No",IF('1. Facility Details'!$E$33="Yes","Yes",IF('1. Facility Details'!$E$33="No","No",""))))</f>
        <v/>
      </c>
      <c r="BX34" s="134" t="str">
        <f>IF(CG34=0,"",IF('1. Facility Details'!$D$34="No","No",IF('1. Facility Details'!$E$34="Yes","Yes",IF('1. Facility Details'!$E$34="No","No",""))))</f>
        <v/>
      </c>
      <c r="BY34" s="134" t="str">
        <f>IF(CG34=0,"",IF('1. Facility Details'!$D$35="No","No",IF('1. Facility Details'!$E$35="Yes","Yes",IF('1. Facility Details'!$E$35="No","No",""))))</f>
        <v/>
      </c>
      <c r="BZ34" s="134" t="str">
        <f>IF(CG34=0,"",IF('1. Facility Details'!$D$36="No","No",IF('1. Facility Details'!$E$36="Yes","Yes",IF('1. Facility Details'!$E$36="No","No",""))))</f>
        <v/>
      </c>
      <c r="CA34" s="134" t="str">
        <f>IF(CG34=0,"",IF('1. Facility Details'!$D$37="No","No",IF('1. Facility Details'!$E$37="Yes","Yes",IF('1. Facility Details'!$E$37="No","No",""))))</f>
        <v/>
      </c>
      <c r="CB34" s="134" t="str">
        <f>IF(CG34=0,"",IF('1. Facility Details'!$D$38="No","No",IF('1. Facility Details'!$E$38="Yes","Yes",IF('1. Facility Details'!$E$38="No","No",""))))</f>
        <v/>
      </c>
      <c r="CC34" s="134" t="str">
        <f>IF(CG34=0,"",IF('1. Facility Details'!$D$39="No","No",IF('1. Facility Details'!$E$39="Yes","Yes",IF('1. Facility Details'!$E$39="No","No",""))))</f>
        <v/>
      </c>
      <c r="CD34" s="134" t="str">
        <f>IF(CG34=0,"",IF('1. Facility Details'!$D$40="No","No",IF('1. Facility Details'!$E$40="Yes","Yes",IF('1. Facility Details'!$E$40="No","No",""))))</f>
        <v/>
      </c>
      <c r="CE34" s="134" t="str">
        <f>IF(CG34=0,"",IF('1. Facility Details'!$D$41="No","No",IF('1. Facility Details'!$E$41="Yes","Yes",IF('1. Facility Details'!$E$41="No","No",""))))</f>
        <v/>
      </c>
      <c r="CG34" s="135">
        <f t="shared" si="0"/>
        <v>10</v>
      </c>
      <c r="CI34" s="134" t="str">
        <f>IF('1. Facility Details'!$D$32="No","No",IF('1. Facility Details'!$E$32="Yes","Yes",IF('1. Facility Details'!$E$32="No","No","")))</f>
        <v/>
      </c>
      <c r="CJ34" s="134" t="str">
        <f>IF('1. Facility Details'!$D$33="No","No",IF('1. Facility Details'!$E$33="Yes","Yes",IF('1. Facility Details'!$E$33="No","No","")))</f>
        <v/>
      </c>
      <c r="CK34" s="134" t="str">
        <f>IF('1. Facility Details'!$D$34="No","No",IF('1. Facility Details'!$E$34="Yes","Yes",IF('1. Facility Details'!$E$34="No","No","")))</f>
        <v/>
      </c>
      <c r="CL34" s="134" t="str">
        <f>IF('1. Facility Details'!$D$35="No","No",IF('1. Facility Details'!$E$35="Yes","Yes",IF('1. Facility Details'!$E$35="No","No","")))</f>
        <v/>
      </c>
      <c r="CM34" s="134" t="str">
        <f>IF('1. Facility Details'!$D$36="No","No",IF('1. Facility Details'!$E$36="Yes","Yes",IF('1. Facility Details'!$E$36="No","No","")))</f>
        <v/>
      </c>
      <c r="CN34" s="134" t="str">
        <f>IF('1. Facility Details'!$D$37="No","No",IF('1. Facility Details'!$E$37="Yes","Yes",IF('1. Facility Details'!$E$37="No","No","")))</f>
        <v/>
      </c>
      <c r="CO34" s="134" t="str">
        <f>IF('1. Facility Details'!$D$38="No","No",IF('1. Facility Details'!$E$38="Yes","Yes",IF('1. Facility Details'!$E$38="No","No","")))</f>
        <v/>
      </c>
      <c r="CP34" s="134" t="str">
        <f>IF('1. Facility Details'!$D$39="No","No",IF('1. Facility Details'!$E$39="Yes","Yes",IF('1. Facility Details'!$E$39="No","No","")))</f>
        <v/>
      </c>
      <c r="CQ34" s="134" t="str">
        <f>IF('1. Facility Details'!$D$40="No","No",IF('1. Facility Details'!$E$40="Yes","Yes",IF('1. Facility Details'!$E$40="No","No","")))</f>
        <v/>
      </c>
      <c r="CR34" s="134" t="str">
        <f>IF('1. Facility Details'!$D$41="No","No",IF('1. Facility Details'!$E$41="Yes","Yes",IF('1. Facility Details'!$E$41="No","No","")))</f>
        <v/>
      </c>
    </row>
    <row r="35" spans="2:96" s="2" customFormat="1" x14ac:dyDescent="0.3">
      <c r="B35" s="209">
        <v>7</v>
      </c>
      <c r="C35" s="22"/>
      <c r="D35" s="85"/>
      <c r="E35" s="115"/>
      <c r="F35" s="63"/>
      <c r="G35" s="63"/>
      <c r="H35" s="162"/>
      <c r="I35" s="162"/>
      <c r="J35" s="158">
        <f t="shared" si="1"/>
        <v>0</v>
      </c>
      <c r="K35" s="85"/>
      <c r="L35" s="115"/>
      <c r="M35" s="63"/>
      <c r="N35" s="63"/>
      <c r="O35" s="162"/>
      <c r="P35" s="162"/>
      <c r="Q35" s="158">
        <f t="shared" si="2"/>
        <v>0</v>
      </c>
      <c r="R35" s="85"/>
      <c r="S35" s="115"/>
      <c r="T35" s="63"/>
      <c r="U35" s="63"/>
      <c r="V35" s="162"/>
      <c r="W35" s="162"/>
      <c r="X35" s="158">
        <f t="shared" si="3"/>
        <v>0</v>
      </c>
      <c r="Y35" s="85"/>
      <c r="Z35" s="115"/>
      <c r="AA35" s="63"/>
      <c r="AB35" s="63"/>
      <c r="AC35" s="162"/>
      <c r="AD35" s="162"/>
      <c r="AE35" s="158">
        <f t="shared" si="4"/>
        <v>0</v>
      </c>
      <c r="AF35" s="85"/>
      <c r="AG35" s="115"/>
      <c r="AH35" s="63"/>
      <c r="AI35" s="63"/>
      <c r="AJ35" s="162"/>
      <c r="AK35" s="162"/>
      <c r="AL35" s="158">
        <f t="shared" si="5"/>
        <v>0</v>
      </c>
      <c r="AM35" s="85"/>
      <c r="AN35" s="115"/>
      <c r="AO35" s="63"/>
      <c r="AP35" s="63"/>
      <c r="AQ35" s="162"/>
      <c r="AR35" s="162"/>
      <c r="AS35" s="158">
        <f t="shared" si="6"/>
        <v>0</v>
      </c>
      <c r="AT35" s="85"/>
      <c r="AU35" s="115"/>
      <c r="AV35" s="63"/>
      <c r="AW35" s="63"/>
      <c r="AX35" s="162"/>
      <c r="AY35" s="162"/>
      <c r="AZ35" s="158">
        <f t="shared" si="7"/>
        <v>0</v>
      </c>
      <c r="BA35" s="85"/>
      <c r="BB35" s="115"/>
      <c r="BC35" s="63"/>
      <c r="BD35" s="63"/>
      <c r="BE35" s="162"/>
      <c r="BF35" s="162"/>
      <c r="BG35" s="158">
        <f t="shared" si="8"/>
        <v>0</v>
      </c>
      <c r="BH35" s="85"/>
      <c r="BI35" s="115"/>
      <c r="BJ35" s="63"/>
      <c r="BK35" s="63"/>
      <c r="BL35" s="162"/>
      <c r="BM35" s="162"/>
      <c r="BN35" s="158">
        <f t="shared" si="9"/>
        <v>0</v>
      </c>
      <c r="BO35" s="85"/>
      <c r="BP35" s="115"/>
      <c r="BQ35" s="63"/>
      <c r="BR35" s="63"/>
      <c r="BS35" s="162"/>
      <c r="BT35" s="162"/>
      <c r="BU35" s="158">
        <f t="shared" si="10"/>
        <v>0</v>
      </c>
      <c r="BV35" s="133" t="str">
        <f>IF(CG35=0,"",IF('1. Facility Details'!$D$32="No","No",IF('1. Facility Details'!$E$32="Yes","Yes",IF('1. Facility Details'!$E$32="No","No",""))))</f>
        <v/>
      </c>
      <c r="BW35" s="134" t="str">
        <f>IF(CG35=0,"",IF('1. Facility Details'!$D$33="No","No",IF('1. Facility Details'!$E$33="Yes","Yes",IF('1. Facility Details'!$E$33="No","No",""))))</f>
        <v/>
      </c>
      <c r="BX35" s="134" t="str">
        <f>IF(CG35=0,"",IF('1. Facility Details'!$D$34="No","No",IF('1. Facility Details'!$E$34="Yes","Yes",IF('1. Facility Details'!$E$34="No","No",""))))</f>
        <v/>
      </c>
      <c r="BY35" s="134" t="str">
        <f>IF(CG35=0,"",IF('1. Facility Details'!$D$35="No","No",IF('1. Facility Details'!$E$35="Yes","Yes",IF('1. Facility Details'!$E$35="No","No",""))))</f>
        <v/>
      </c>
      <c r="BZ35" s="134" t="str">
        <f>IF(CG35=0,"",IF('1. Facility Details'!$D$36="No","No",IF('1. Facility Details'!$E$36="Yes","Yes",IF('1. Facility Details'!$E$36="No","No",""))))</f>
        <v/>
      </c>
      <c r="CA35" s="134" t="str">
        <f>IF(CG35=0,"",IF('1. Facility Details'!$D$37="No","No",IF('1. Facility Details'!$E$37="Yes","Yes",IF('1. Facility Details'!$E$37="No","No",""))))</f>
        <v/>
      </c>
      <c r="CB35" s="134" t="str">
        <f>IF(CG35=0,"",IF('1. Facility Details'!$D$38="No","No",IF('1. Facility Details'!$E$38="Yes","Yes",IF('1. Facility Details'!$E$38="No","No",""))))</f>
        <v/>
      </c>
      <c r="CC35" s="134" t="str">
        <f>IF(CG35=0,"",IF('1. Facility Details'!$D$39="No","No",IF('1. Facility Details'!$E$39="Yes","Yes",IF('1. Facility Details'!$E$39="No","No",""))))</f>
        <v/>
      </c>
      <c r="CD35" s="134" t="str">
        <f>IF(CG35=0,"",IF('1. Facility Details'!$D$40="No","No",IF('1. Facility Details'!$E$40="Yes","Yes",IF('1. Facility Details'!$E$40="No","No",""))))</f>
        <v/>
      </c>
      <c r="CE35" s="134" t="str">
        <f>IF(CG35=0,"",IF('1. Facility Details'!$D$41="No","No",IF('1. Facility Details'!$E$41="Yes","Yes",IF('1. Facility Details'!$E$41="No","No",""))))</f>
        <v/>
      </c>
      <c r="CG35" s="135">
        <f t="shared" si="0"/>
        <v>10</v>
      </c>
      <c r="CI35" s="134" t="str">
        <f>IF('1. Facility Details'!$D$32="No","No",IF('1. Facility Details'!$E$32="Yes","Yes",IF('1. Facility Details'!$E$32="No","No","")))</f>
        <v/>
      </c>
      <c r="CJ35" s="134" t="str">
        <f>IF('1. Facility Details'!$D$33="No","No",IF('1. Facility Details'!$E$33="Yes","Yes",IF('1. Facility Details'!$E$33="No","No","")))</f>
        <v/>
      </c>
      <c r="CK35" s="134" t="str">
        <f>IF('1. Facility Details'!$D$34="No","No",IF('1. Facility Details'!$E$34="Yes","Yes",IF('1. Facility Details'!$E$34="No","No","")))</f>
        <v/>
      </c>
      <c r="CL35" s="134" t="str">
        <f>IF('1. Facility Details'!$D$35="No","No",IF('1. Facility Details'!$E$35="Yes","Yes",IF('1. Facility Details'!$E$35="No","No","")))</f>
        <v/>
      </c>
      <c r="CM35" s="134" t="str">
        <f>IF('1. Facility Details'!$D$36="No","No",IF('1. Facility Details'!$E$36="Yes","Yes",IF('1. Facility Details'!$E$36="No","No","")))</f>
        <v/>
      </c>
      <c r="CN35" s="134" t="str">
        <f>IF('1. Facility Details'!$D$37="No","No",IF('1. Facility Details'!$E$37="Yes","Yes",IF('1. Facility Details'!$E$37="No","No","")))</f>
        <v/>
      </c>
      <c r="CO35" s="134" t="str">
        <f>IF('1. Facility Details'!$D$38="No","No",IF('1. Facility Details'!$E$38="Yes","Yes",IF('1. Facility Details'!$E$38="No","No","")))</f>
        <v/>
      </c>
      <c r="CP35" s="134" t="str">
        <f>IF('1. Facility Details'!$D$39="No","No",IF('1. Facility Details'!$E$39="Yes","Yes",IF('1. Facility Details'!$E$39="No","No","")))</f>
        <v/>
      </c>
      <c r="CQ35" s="134" t="str">
        <f>IF('1. Facility Details'!$D$40="No","No",IF('1. Facility Details'!$E$40="Yes","Yes",IF('1. Facility Details'!$E$40="No","No","")))</f>
        <v/>
      </c>
      <c r="CR35" s="134" t="str">
        <f>IF('1. Facility Details'!$D$41="No","No",IF('1. Facility Details'!$E$41="Yes","Yes",IF('1. Facility Details'!$E$41="No","No","")))</f>
        <v/>
      </c>
    </row>
    <row r="36" spans="2:96" s="2" customFormat="1" x14ac:dyDescent="0.3">
      <c r="B36" s="209">
        <v>8</v>
      </c>
      <c r="C36" s="22"/>
      <c r="D36" s="85"/>
      <c r="E36" s="115"/>
      <c r="F36" s="63"/>
      <c r="G36" s="63"/>
      <c r="H36" s="162"/>
      <c r="I36" s="162"/>
      <c r="J36" s="158">
        <f t="shared" si="1"/>
        <v>0</v>
      </c>
      <c r="K36" s="85"/>
      <c r="L36" s="115"/>
      <c r="M36" s="63"/>
      <c r="N36" s="63"/>
      <c r="O36" s="162"/>
      <c r="P36" s="162"/>
      <c r="Q36" s="158">
        <f t="shared" si="2"/>
        <v>0</v>
      </c>
      <c r="R36" s="85"/>
      <c r="S36" s="115"/>
      <c r="T36" s="63"/>
      <c r="U36" s="63"/>
      <c r="V36" s="162"/>
      <c r="W36" s="162"/>
      <c r="X36" s="158">
        <f t="shared" si="3"/>
        <v>0</v>
      </c>
      <c r="Y36" s="85"/>
      <c r="Z36" s="115"/>
      <c r="AA36" s="63"/>
      <c r="AB36" s="63"/>
      <c r="AC36" s="162"/>
      <c r="AD36" s="162"/>
      <c r="AE36" s="158">
        <f t="shared" si="4"/>
        <v>0</v>
      </c>
      <c r="AF36" s="85"/>
      <c r="AG36" s="115"/>
      <c r="AH36" s="63"/>
      <c r="AI36" s="63"/>
      <c r="AJ36" s="162"/>
      <c r="AK36" s="162"/>
      <c r="AL36" s="158">
        <f t="shared" si="5"/>
        <v>0</v>
      </c>
      <c r="AM36" s="85"/>
      <c r="AN36" s="115"/>
      <c r="AO36" s="63"/>
      <c r="AP36" s="63"/>
      <c r="AQ36" s="162"/>
      <c r="AR36" s="162"/>
      <c r="AS36" s="158">
        <f t="shared" si="6"/>
        <v>0</v>
      </c>
      <c r="AT36" s="85"/>
      <c r="AU36" s="115"/>
      <c r="AV36" s="63"/>
      <c r="AW36" s="63"/>
      <c r="AX36" s="162"/>
      <c r="AY36" s="162"/>
      <c r="AZ36" s="158">
        <f t="shared" si="7"/>
        <v>0</v>
      </c>
      <c r="BA36" s="85"/>
      <c r="BB36" s="115"/>
      <c r="BC36" s="63"/>
      <c r="BD36" s="63"/>
      <c r="BE36" s="162"/>
      <c r="BF36" s="162"/>
      <c r="BG36" s="158">
        <f t="shared" si="8"/>
        <v>0</v>
      </c>
      <c r="BH36" s="85"/>
      <c r="BI36" s="115"/>
      <c r="BJ36" s="63"/>
      <c r="BK36" s="63"/>
      <c r="BL36" s="162"/>
      <c r="BM36" s="162"/>
      <c r="BN36" s="158">
        <f t="shared" si="9"/>
        <v>0</v>
      </c>
      <c r="BO36" s="85"/>
      <c r="BP36" s="115"/>
      <c r="BQ36" s="63"/>
      <c r="BR36" s="63"/>
      <c r="BS36" s="162"/>
      <c r="BT36" s="162"/>
      <c r="BU36" s="158">
        <f t="shared" si="10"/>
        <v>0</v>
      </c>
      <c r="BV36" s="133" t="str">
        <f>IF(CG36=0,"",IF('1. Facility Details'!$D$32="No","No",IF('1. Facility Details'!$E$32="Yes","Yes",IF('1. Facility Details'!$E$32="No","No",""))))</f>
        <v/>
      </c>
      <c r="BW36" s="134" t="str">
        <f>IF(CG36=0,"",IF('1. Facility Details'!$D$33="No","No",IF('1. Facility Details'!$E$33="Yes","Yes",IF('1. Facility Details'!$E$33="No","No",""))))</f>
        <v/>
      </c>
      <c r="BX36" s="134" t="str">
        <f>IF(CG36=0,"",IF('1. Facility Details'!$D$34="No","No",IF('1. Facility Details'!$E$34="Yes","Yes",IF('1. Facility Details'!$E$34="No","No",""))))</f>
        <v/>
      </c>
      <c r="BY36" s="134" t="str">
        <f>IF(CG36=0,"",IF('1. Facility Details'!$D$35="No","No",IF('1. Facility Details'!$E$35="Yes","Yes",IF('1. Facility Details'!$E$35="No","No",""))))</f>
        <v/>
      </c>
      <c r="BZ36" s="134" t="str">
        <f>IF(CG36=0,"",IF('1. Facility Details'!$D$36="No","No",IF('1. Facility Details'!$E$36="Yes","Yes",IF('1. Facility Details'!$E$36="No","No",""))))</f>
        <v/>
      </c>
      <c r="CA36" s="134" t="str">
        <f>IF(CG36=0,"",IF('1. Facility Details'!$D$37="No","No",IF('1. Facility Details'!$E$37="Yes","Yes",IF('1. Facility Details'!$E$37="No","No",""))))</f>
        <v/>
      </c>
      <c r="CB36" s="134" t="str">
        <f>IF(CG36=0,"",IF('1. Facility Details'!$D$38="No","No",IF('1. Facility Details'!$E$38="Yes","Yes",IF('1. Facility Details'!$E$38="No","No",""))))</f>
        <v/>
      </c>
      <c r="CC36" s="134" t="str">
        <f>IF(CG36=0,"",IF('1. Facility Details'!$D$39="No","No",IF('1. Facility Details'!$E$39="Yes","Yes",IF('1. Facility Details'!$E$39="No","No",""))))</f>
        <v/>
      </c>
      <c r="CD36" s="134" t="str">
        <f>IF(CG36=0,"",IF('1. Facility Details'!$D$40="No","No",IF('1. Facility Details'!$E$40="Yes","Yes",IF('1. Facility Details'!$E$40="No","No",""))))</f>
        <v/>
      </c>
      <c r="CE36" s="134" t="str">
        <f>IF(CG36=0,"",IF('1. Facility Details'!$D$41="No","No",IF('1. Facility Details'!$E$41="Yes","Yes",IF('1. Facility Details'!$E$41="No","No",""))))</f>
        <v/>
      </c>
      <c r="CG36" s="135">
        <f t="shared" si="0"/>
        <v>10</v>
      </c>
      <c r="CI36" s="134" t="str">
        <f>IF('1. Facility Details'!$D$32="No","No",IF('1. Facility Details'!$E$32="Yes","Yes",IF('1. Facility Details'!$E$32="No","No","")))</f>
        <v/>
      </c>
      <c r="CJ36" s="134" t="str">
        <f>IF('1. Facility Details'!$D$33="No","No",IF('1. Facility Details'!$E$33="Yes","Yes",IF('1. Facility Details'!$E$33="No","No","")))</f>
        <v/>
      </c>
      <c r="CK36" s="134" t="str">
        <f>IF('1. Facility Details'!$D$34="No","No",IF('1. Facility Details'!$E$34="Yes","Yes",IF('1. Facility Details'!$E$34="No","No","")))</f>
        <v/>
      </c>
      <c r="CL36" s="134" t="str">
        <f>IF('1. Facility Details'!$D$35="No","No",IF('1. Facility Details'!$E$35="Yes","Yes",IF('1. Facility Details'!$E$35="No","No","")))</f>
        <v/>
      </c>
      <c r="CM36" s="134" t="str">
        <f>IF('1. Facility Details'!$D$36="No","No",IF('1. Facility Details'!$E$36="Yes","Yes",IF('1. Facility Details'!$E$36="No","No","")))</f>
        <v/>
      </c>
      <c r="CN36" s="134" t="str">
        <f>IF('1. Facility Details'!$D$37="No","No",IF('1. Facility Details'!$E$37="Yes","Yes",IF('1. Facility Details'!$E$37="No","No","")))</f>
        <v/>
      </c>
      <c r="CO36" s="134" t="str">
        <f>IF('1. Facility Details'!$D$38="No","No",IF('1. Facility Details'!$E$38="Yes","Yes",IF('1. Facility Details'!$E$38="No","No","")))</f>
        <v/>
      </c>
      <c r="CP36" s="134" t="str">
        <f>IF('1. Facility Details'!$D$39="No","No",IF('1. Facility Details'!$E$39="Yes","Yes",IF('1. Facility Details'!$E$39="No","No","")))</f>
        <v/>
      </c>
      <c r="CQ36" s="134" t="str">
        <f>IF('1. Facility Details'!$D$40="No","No",IF('1. Facility Details'!$E$40="Yes","Yes",IF('1. Facility Details'!$E$40="No","No","")))</f>
        <v/>
      </c>
      <c r="CR36" s="134" t="str">
        <f>IF('1. Facility Details'!$D$41="No","No",IF('1. Facility Details'!$E$41="Yes","Yes",IF('1. Facility Details'!$E$41="No","No","")))</f>
        <v/>
      </c>
    </row>
    <row r="37" spans="2:96" s="2" customFormat="1" x14ac:dyDescent="0.3">
      <c r="B37" s="209">
        <v>9</v>
      </c>
      <c r="C37" s="22"/>
      <c r="D37" s="85"/>
      <c r="E37" s="115"/>
      <c r="F37" s="63"/>
      <c r="G37" s="63"/>
      <c r="H37" s="162"/>
      <c r="I37" s="162"/>
      <c r="J37" s="158">
        <f t="shared" si="1"/>
        <v>0</v>
      </c>
      <c r="K37" s="85"/>
      <c r="L37" s="115"/>
      <c r="M37" s="63"/>
      <c r="N37" s="63"/>
      <c r="O37" s="162"/>
      <c r="P37" s="162"/>
      <c r="Q37" s="158">
        <f t="shared" si="2"/>
        <v>0</v>
      </c>
      <c r="R37" s="85"/>
      <c r="S37" s="115"/>
      <c r="T37" s="63"/>
      <c r="U37" s="63"/>
      <c r="V37" s="162"/>
      <c r="W37" s="162"/>
      <c r="X37" s="158">
        <f t="shared" si="3"/>
        <v>0</v>
      </c>
      <c r="Y37" s="85"/>
      <c r="Z37" s="115"/>
      <c r="AA37" s="63"/>
      <c r="AB37" s="63"/>
      <c r="AC37" s="162"/>
      <c r="AD37" s="162"/>
      <c r="AE37" s="158">
        <f t="shared" si="4"/>
        <v>0</v>
      </c>
      <c r="AF37" s="85"/>
      <c r="AG37" s="115"/>
      <c r="AH37" s="63"/>
      <c r="AI37" s="63"/>
      <c r="AJ37" s="162"/>
      <c r="AK37" s="162"/>
      <c r="AL37" s="158">
        <f t="shared" si="5"/>
        <v>0</v>
      </c>
      <c r="AM37" s="85"/>
      <c r="AN37" s="115"/>
      <c r="AO37" s="63"/>
      <c r="AP37" s="63"/>
      <c r="AQ37" s="162"/>
      <c r="AR37" s="162"/>
      <c r="AS37" s="158">
        <f t="shared" si="6"/>
        <v>0</v>
      </c>
      <c r="AT37" s="85"/>
      <c r="AU37" s="115"/>
      <c r="AV37" s="63"/>
      <c r="AW37" s="63"/>
      <c r="AX37" s="162"/>
      <c r="AY37" s="162"/>
      <c r="AZ37" s="158">
        <f t="shared" si="7"/>
        <v>0</v>
      </c>
      <c r="BA37" s="85"/>
      <c r="BB37" s="115"/>
      <c r="BC37" s="63"/>
      <c r="BD37" s="63"/>
      <c r="BE37" s="162"/>
      <c r="BF37" s="162"/>
      <c r="BG37" s="158">
        <f t="shared" si="8"/>
        <v>0</v>
      </c>
      <c r="BH37" s="85"/>
      <c r="BI37" s="115"/>
      <c r="BJ37" s="63"/>
      <c r="BK37" s="63"/>
      <c r="BL37" s="162"/>
      <c r="BM37" s="162"/>
      <c r="BN37" s="158">
        <f t="shared" si="9"/>
        <v>0</v>
      </c>
      <c r="BO37" s="85"/>
      <c r="BP37" s="115"/>
      <c r="BQ37" s="63"/>
      <c r="BR37" s="63"/>
      <c r="BS37" s="162"/>
      <c r="BT37" s="162"/>
      <c r="BU37" s="158">
        <f t="shared" si="10"/>
        <v>0</v>
      </c>
      <c r="BV37" s="133" t="str">
        <f>IF(CG37=0,"",IF('1. Facility Details'!$D$32="No","No",IF('1. Facility Details'!$E$32="Yes","Yes",IF('1. Facility Details'!$E$32="No","No",""))))</f>
        <v/>
      </c>
      <c r="BW37" s="134" t="str">
        <f>IF(CG37=0,"",IF('1. Facility Details'!$D$33="No","No",IF('1. Facility Details'!$E$33="Yes","Yes",IF('1. Facility Details'!$E$33="No","No",""))))</f>
        <v/>
      </c>
      <c r="BX37" s="134" t="str">
        <f>IF(CG37=0,"",IF('1. Facility Details'!$D$34="No","No",IF('1. Facility Details'!$E$34="Yes","Yes",IF('1. Facility Details'!$E$34="No","No",""))))</f>
        <v/>
      </c>
      <c r="BY37" s="134" t="str">
        <f>IF(CG37=0,"",IF('1. Facility Details'!$D$35="No","No",IF('1. Facility Details'!$E$35="Yes","Yes",IF('1. Facility Details'!$E$35="No","No",""))))</f>
        <v/>
      </c>
      <c r="BZ37" s="134" t="str">
        <f>IF(CG37=0,"",IF('1. Facility Details'!$D$36="No","No",IF('1. Facility Details'!$E$36="Yes","Yes",IF('1. Facility Details'!$E$36="No","No",""))))</f>
        <v/>
      </c>
      <c r="CA37" s="134" t="str">
        <f>IF(CG37=0,"",IF('1. Facility Details'!$D$37="No","No",IF('1. Facility Details'!$E$37="Yes","Yes",IF('1. Facility Details'!$E$37="No","No",""))))</f>
        <v/>
      </c>
      <c r="CB37" s="134" t="str">
        <f>IF(CG37=0,"",IF('1. Facility Details'!$D$38="No","No",IF('1. Facility Details'!$E$38="Yes","Yes",IF('1. Facility Details'!$E$38="No","No",""))))</f>
        <v/>
      </c>
      <c r="CC37" s="134" t="str">
        <f>IF(CG37=0,"",IF('1. Facility Details'!$D$39="No","No",IF('1. Facility Details'!$E$39="Yes","Yes",IF('1. Facility Details'!$E$39="No","No",""))))</f>
        <v/>
      </c>
      <c r="CD37" s="134" t="str">
        <f>IF(CG37=0,"",IF('1. Facility Details'!$D$40="No","No",IF('1. Facility Details'!$E$40="Yes","Yes",IF('1. Facility Details'!$E$40="No","No",""))))</f>
        <v/>
      </c>
      <c r="CE37" s="134" t="str">
        <f>IF(CG37=0,"",IF('1. Facility Details'!$D$41="No","No",IF('1. Facility Details'!$E$41="Yes","Yes",IF('1. Facility Details'!$E$41="No","No",""))))</f>
        <v/>
      </c>
      <c r="CG37" s="135">
        <f t="shared" si="0"/>
        <v>10</v>
      </c>
      <c r="CI37" s="134" t="str">
        <f>IF('1. Facility Details'!$D$32="No","No",IF('1. Facility Details'!$E$32="Yes","Yes",IF('1. Facility Details'!$E$32="No","No","")))</f>
        <v/>
      </c>
      <c r="CJ37" s="134" t="str">
        <f>IF('1. Facility Details'!$D$33="No","No",IF('1. Facility Details'!$E$33="Yes","Yes",IF('1. Facility Details'!$E$33="No","No","")))</f>
        <v/>
      </c>
      <c r="CK37" s="134" t="str">
        <f>IF('1. Facility Details'!$D$34="No","No",IF('1. Facility Details'!$E$34="Yes","Yes",IF('1. Facility Details'!$E$34="No","No","")))</f>
        <v/>
      </c>
      <c r="CL37" s="134" t="str">
        <f>IF('1. Facility Details'!$D$35="No","No",IF('1. Facility Details'!$E$35="Yes","Yes",IF('1. Facility Details'!$E$35="No","No","")))</f>
        <v/>
      </c>
      <c r="CM37" s="134" t="str">
        <f>IF('1. Facility Details'!$D$36="No","No",IF('1. Facility Details'!$E$36="Yes","Yes",IF('1. Facility Details'!$E$36="No","No","")))</f>
        <v/>
      </c>
      <c r="CN37" s="134" t="str">
        <f>IF('1. Facility Details'!$D$37="No","No",IF('1. Facility Details'!$E$37="Yes","Yes",IF('1. Facility Details'!$E$37="No","No","")))</f>
        <v/>
      </c>
      <c r="CO37" s="134" t="str">
        <f>IF('1. Facility Details'!$D$38="No","No",IF('1. Facility Details'!$E$38="Yes","Yes",IF('1. Facility Details'!$E$38="No","No","")))</f>
        <v/>
      </c>
      <c r="CP37" s="134" t="str">
        <f>IF('1. Facility Details'!$D$39="No","No",IF('1. Facility Details'!$E$39="Yes","Yes",IF('1. Facility Details'!$E$39="No","No","")))</f>
        <v/>
      </c>
      <c r="CQ37" s="134" t="str">
        <f>IF('1. Facility Details'!$D$40="No","No",IF('1. Facility Details'!$E$40="Yes","Yes",IF('1. Facility Details'!$E$40="No","No","")))</f>
        <v/>
      </c>
      <c r="CR37" s="134" t="str">
        <f>IF('1. Facility Details'!$D$41="No","No",IF('1. Facility Details'!$E$41="Yes","Yes",IF('1. Facility Details'!$E$41="No","No","")))</f>
        <v/>
      </c>
    </row>
    <row r="38" spans="2:96" s="2" customFormat="1" ht="14.5" thickBot="1" x14ac:dyDescent="0.35">
      <c r="B38" s="209">
        <v>10</v>
      </c>
      <c r="C38" s="24"/>
      <c r="D38" s="87"/>
      <c r="E38" s="116"/>
      <c r="F38" s="101"/>
      <c r="G38" s="101"/>
      <c r="H38" s="163"/>
      <c r="I38" s="163"/>
      <c r="J38" s="159">
        <f t="shared" si="1"/>
        <v>0</v>
      </c>
      <c r="K38" s="87"/>
      <c r="L38" s="116"/>
      <c r="M38" s="101"/>
      <c r="N38" s="101"/>
      <c r="O38" s="163"/>
      <c r="P38" s="163"/>
      <c r="Q38" s="159">
        <f t="shared" si="2"/>
        <v>0</v>
      </c>
      <c r="R38" s="87"/>
      <c r="S38" s="116"/>
      <c r="T38" s="101"/>
      <c r="U38" s="101"/>
      <c r="V38" s="163"/>
      <c r="W38" s="163"/>
      <c r="X38" s="159">
        <f t="shared" si="3"/>
        <v>0</v>
      </c>
      <c r="Y38" s="87"/>
      <c r="Z38" s="116"/>
      <c r="AA38" s="101"/>
      <c r="AB38" s="101"/>
      <c r="AC38" s="163"/>
      <c r="AD38" s="163"/>
      <c r="AE38" s="159">
        <f t="shared" si="4"/>
        <v>0</v>
      </c>
      <c r="AF38" s="87"/>
      <c r="AG38" s="116"/>
      <c r="AH38" s="101"/>
      <c r="AI38" s="101"/>
      <c r="AJ38" s="163"/>
      <c r="AK38" s="163"/>
      <c r="AL38" s="159">
        <f t="shared" si="5"/>
        <v>0</v>
      </c>
      <c r="AM38" s="87"/>
      <c r="AN38" s="116"/>
      <c r="AO38" s="101"/>
      <c r="AP38" s="101"/>
      <c r="AQ38" s="163"/>
      <c r="AR38" s="163"/>
      <c r="AS38" s="159">
        <f t="shared" si="6"/>
        <v>0</v>
      </c>
      <c r="AT38" s="87"/>
      <c r="AU38" s="116"/>
      <c r="AV38" s="101"/>
      <c r="AW38" s="101"/>
      <c r="AX38" s="163"/>
      <c r="AY38" s="163"/>
      <c r="AZ38" s="159">
        <f t="shared" si="7"/>
        <v>0</v>
      </c>
      <c r="BA38" s="87"/>
      <c r="BB38" s="116"/>
      <c r="BC38" s="101"/>
      <c r="BD38" s="101"/>
      <c r="BE38" s="163"/>
      <c r="BF38" s="163"/>
      <c r="BG38" s="159">
        <f t="shared" si="8"/>
        <v>0</v>
      </c>
      <c r="BH38" s="87"/>
      <c r="BI38" s="116"/>
      <c r="BJ38" s="101"/>
      <c r="BK38" s="101"/>
      <c r="BL38" s="163"/>
      <c r="BM38" s="163"/>
      <c r="BN38" s="159">
        <f t="shared" si="9"/>
        <v>0</v>
      </c>
      <c r="BO38" s="87"/>
      <c r="BP38" s="116"/>
      <c r="BQ38" s="101"/>
      <c r="BR38" s="101"/>
      <c r="BS38" s="163"/>
      <c r="BT38" s="163"/>
      <c r="BU38" s="159">
        <f t="shared" si="10"/>
        <v>0</v>
      </c>
      <c r="BV38" s="133" t="str">
        <f>IF(CG38=0,"",IF('1. Facility Details'!$D$32="No","No",IF('1. Facility Details'!$E$32="Yes","Yes",IF('1. Facility Details'!$E$32="No","No",""))))</f>
        <v/>
      </c>
      <c r="BW38" s="134" t="str">
        <f>IF(CG38=0,"",IF('1. Facility Details'!$D$33="No","No",IF('1. Facility Details'!$E$33="Yes","Yes",IF('1. Facility Details'!$E$33="No","No",""))))</f>
        <v/>
      </c>
      <c r="BX38" s="134" t="str">
        <f>IF(CG38=0,"",IF('1. Facility Details'!$D$34="No","No",IF('1. Facility Details'!$E$34="Yes","Yes",IF('1. Facility Details'!$E$34="No","No",""))))</f>
        <v/>
      </c>
      <c r="BY38" s="134" t="str">
        <f>IF(CG38=0,"",IF('1. Facility Details'!$D$35="No","No",IF('1. Facility Details'!$E$35="Yes","Yes",IF('1. Facility Details'!$E$35="No","No",""))))</f>
        <v/>
      </c>
      <c r="BZ38" s="134" t="str">
        <f>IF(CG38=0,"",IF('1. Facility Details'!$D$36="No","No",IF('1. Facility Details'!$E$36="Yes","Yes",IF('1. Facility Details'!$E$36="No","No",""))))</f>
        <v/>
      </c>
      <c r="CA38" s="134" t="str">
        <f>IF(CG38=0,"",IF('1. Facility Details'!$D$37="No","No",IF('1. Facility Details'!$E$37="Yes","Yes",IF('1. Facility Details'!$E$37="No","No",""))))</f>
        <v/>
      </c>
      <c r="CB38" s="134" t="str">
        <f>IF(CG38=0,"",IF('1. Facility Details'!$D$38="No","No",IF('1. Facility Details'!$E$38="Yes","Yes",IF('1. Facility Details'!$E$38="No","No",""))))</f>
        <v/>
      </c>
      <c r="CC38" s="134" t="str">
        <f>IF(CG38=0,"",IF('1. Facility Details'!$D$39="No","No",IF('1. Facility Details'!$E$39="Yes","Yes",IF('1. Facility Details'!$E$39="No","No",""))))</f>
        <v/>
      </c>
      <c r="CD38" s="134" t="str">
        <f>IF(CG38=0,"",IF('1. Facility Details'!$D$40="No","No",IF('1. Facility Details'!$E$40="Yes","Yes",IF('1. Facility Details'!$E$40="No","No",""))))</f>
        <v/>
      </c>
      <c r="CE38" s="134" t="str">
        <f>IF(CG38=0,"",IF('1. Facility Details'!$D$41="No","No",IF('1. Facility Details'!$E$41="Yes","Yes",IF('1. Facility Details'!$E$41="No","No",""))))</f>
        <v/>
      </c>
      <c r="CG38" s="135">
        <f t="shared" si="0"/>
        <v>10</v>
      </c>
      <c r="CI38" s="134" t="str">
        <f>IF('1. Facility Details'!$D$32="No","No",IF('1. Facility Details'!$E$32="Yes","Yes",IF('1. Facility Details'!$E$32="No","No","")))</f>
        <v/>
      </c>
      <c r="CJ38" s="134" t="str">
        <f>IF('1. Facility Details'!$D$33="No","No",IF('1. Facility Details'!$E$33="Yes","Yes",IF('1. Facility Details'!$E$33="No","No","")))</f>
        <v/>
      </c>
      <c r="CK38" s="134" t="str">
        <f>IF('1. Facility Details'!$D$34="No","No",IF('1. Facility Details'!$E$34="Yes","Yes",IF('1. Facility Details'!$E$34="No","No","")))</f>
        <v/>
      </c>
      <c r="CL38" s="134" t="str">
        <f>IF('1. Facility Details'!$D$35="No","No",IF('1. Facility Details'!$E$35="Yes","Yes",IF('1. Facility Details'!$E$35="No","No","")))</f>
        <v/>
      </c>
      <c r="CM38" s="134" t="str">
        <f>IF('1. Facility Details'!$D$36="No","No",IF('1. Facility Details'!$E$36="Yes","Yes",IF('1. Facility Details'!$E$36="No","No","")))</f>
        <v/>
      </c>
      <c r="CN38" s="134" t="str">
        <f>IF('1. Facility Details'!$D$37="No","No",IF('1. Facility Details'!$E$37="Yes","Yes",IF('1. Facility Details'!$E$37="No","No","")))</f>
        <v/>
      </c>
      <c r="CO38" s="134" t="str">
        <f>IF('1. Facility Details'!$D$38="No","No",IF('1. Facility Details'!$E$38="Yes","Yes",IF('1. Facility Details'!$E$38="No","No","")))</f>
        <v/>
      </c>
      <c r="CP38" s="134" t="str">
        <f>IF('1. Facility Details'!$D$39="No","No",IF('1. Facility Details'!$E$39="Yes","Yes",IF('1. Facility Details'!$E$39="No","No","")))</f>
        <v/>
      </c>
      <c r="CQ38" s="134" t="str">
        <f>IF('1. Facility Details'!$D$40="No","No",IF('1. Facility Details'!$E$40="Yes","Yes",IF('1. Facility Details'!$E$40="No","No","")))</f>
        <v/>
      </c>
      <c r="CR38" s="134" t="str">
        <f>IF('1. Facility Details'!$D$41="No","No",IF('1. Facility Details'!$E$41="Yes","Yes",IF('1. Facility Details'!$E$41="No","No","")))</f>
        <v/>
      </c>
    </row>
    <row r="39" spans="2:96" s="180" customFormat="1" ht="14.5" thickBot="1" x14ac:dyDescent="0.4">
      <c r="D39" s="181" t="b">
        <f t="shared" ref="D39:I39" ca="1" si="11">OFFSET($CI29,0,ROUNDDOWN((COLUMN()-4)/7,0))="No"</f>
        <v>0</v>
      </c>
      <c r="E39" s="181" t="b">
        <f t="shared" ca="1" si="11"/>
        <v>0</v>
      </c>
      <c r="F39" s="181" t="b">
        <f t="shared" ca="1" si="11"/>
        <v>0</v>
      </c>
      <c r="G39" s="181" t="b">
        <f t="shared" ca="1" si="11"/>
        <v>0</v>
      </c>
      <c r="H39" s="181" t="b">
        <f t="shared" ca="1" si="11"/>
        <v>0</v>
      </c>
      <c r="I39" s="181" t="b">
        <f t="shared" ca="1" si="11"/>
        <v>0</v>
      </c>
      <c r="J39" s="132">
        <f>SUM(J29:J38)</f>
        <v>0</v>
      </c>
      <c r="K39" s="181" t="b">
        <f t="shared" ref="K39:BT39" ca="1" si="12">OFFSET($CI29,0,ROUNDDOWN((COLUMN()-4)/7,0))="No"</f>
        <v>0</v>
      </c>
      <c r="L39" s="181" t="b">
        <f t="shared" ca="1" si="12"/>
        <v>0</v>
      </c>
      <c r="M39" s="181" t="b">
        <f t="shared" ca="1" si="12"/>
        <v>0</v>
      </c>
      <c r="N39" s="181" t="b">
        <f t="shared" ca="1" si="12"/>
        <v>0</v>
      </c>
      <c r="O39" s="181" t="b">
        <f t="shared" ca="1" si="12"/>
        <v>0</v>
      </c>
      <c r="P39" s="181" t="b">
        <f t="shared" ca="1" si="12"/>
        <v>0</v>
      </c>
      <c r="Q39" s="132">
        <f>SUM(Q29:Q38)</f>
        <v>0</v>
      </c>
      <c r="R39" s="181" t="b">
        <f ca="1">OFFSET($CI29,0,ROUNDDOWN((COLUMN()-4)/7,0))="No"</f>
        <v>0</v>
      </c>
      <c r="S39" s="181" t="b">
        <f t="shared" ca="1" si="12"/>
        <v>0</v>
      </c>
      <c r="T39" s="181" t="b">
        <f t="shared" ca="1" si="12"/>
        <v>0</v>
      </c>
      <c r="U39" s="181" t="b">
        <f t="shared" ca="1" si="12"/>
        <v>0</v>
      </c>
      <c r="V39" s="181" t="b">
        <f t="shared" ca="1" si="12"/>
        <v>0</v>
      </c>
      <c r="W39" s="181" t="b">
        <f t="shared" ca="1" si="12"/>
        <v>0</v>
      </c>
      <c r="X39" s="132">
        <f>SUM(X29:X38)</f>
        <v>0</v>
      </c>
      <c r="Y39" s="181" t="b">
        <f ca="1">OFFSET($CI29,0,ROUNDDOWN((COLUMN()-4)/7,0))="No"</f>
        <v>0</v>
      </c>
      <c r="Z39" s="181" t="b">
        <f t="shared" ca="1" si="12"/>
        <v>0</v>
      </c>
      <c r="AA39" s="181" t="b">
        <f t="shared" ca="1" si="12"/>
        <v>0</v>
      </c>
      <c r="AB39" s="181" t="b">
        <f t="shared" ca="1" si="12"/>
        <v>0</v>
      </c>
      <c r="AC39" s="181" t="b">
        <f t="shared" ca="1" si="12"/>
        <v>0</v>
      </c>
      <c r="AD39" s="181" t="b">
        <f t="shared" ca="1" si="12"/>
        <v>0</v>
      </c>
      <c r="AE39" s="132">
        <f>SUM(AE29:AE38)</f>
        <v>0</v>
      </c>
      <c r="AF39" s="181" t="b">
        <f ca="1">OFFSET($CI29,0,ROUNDDOWN((COLUMN()-4)/7,0))="No"</f>
        <v>0</v>
      </c>
      <c r="AG39" s="181" t="b">
        <f t="shared" ca="1" si="12"/>
        <v>0</v>
      </c>
      <c r="AH39" s="181" t="b">
        <f t="shared" ca="1" si="12"/>
        <v>0</v>
      </c>
      <c r="AI39" s="181" t="b">
        <f t="shared" ca="1" si="12"/>
        <v>0</v>
      </c>
      <c r="AJ39" s="181" t="b">
        <f t="shared" ca="1" si="12"/>
        <v>0</v>
      </c>
      <c r="AK39" s="181" t="b">
        <f t="shared" ca="1" si="12"/>
        <v>0</v>
      </c>
      <c r="AL39" s="132">
        <f>SUM(AL29:AL38)</f>
        <v>0</v>
      </c>
      <c r="AM39" s="181" t="b">
        <f ca="1">OFFSET($CI29,0,ROUNDDOWN((COLUMN()-4)/7,0))="No"</f>
        <v>0</v>
      </c>
      <c r="AN39" s="181" t="b">
        <f t="shared" ca="1" si="12"/>
        <v>0</v>
      </c>
      <c r="AO39" s="181" t="b">
        <f t="shared" ca="1" si="12"/>
        <v>0</v>
      </c>
      <c r="AP39" s="181" t="b">
        <f t="shared" ca="1" si="12"/>
        <v>0</v>
      </c>
      <c r="AQ39" s="181" t="b">
        <f t="shared" ca="1" si="12"/>
        <v>0</v>
      </c>
      <c r="AR39" s="181" t="b">
        <f t="shared" ca="1" si="12"/>
        <v>0</v>
      </c>
      <c r="AS39" s="132">
        <f>SUM(AS29:AS38)</f>
        <v>0</v>
      </c>
      <c r="AT39" s="181" t="b">
        <f ca="1">OFFSET($CI29,0,ROUNDDOWN((COLUMN()-4)/7,0))="No"</f>
        <v>0</v>
      </c>
      <c r="AU39" s="181" t="b">
        <f t="shared" ca="1" si="12"/>
        <v>0</v>
      </c>
      <c r="AV39" s="181" t="b">
        <f t="shared" ca="1" si="12"/>
        <v>0</v>
      </c>
      <c r="AW39" s="181" t="b">
        <f t="shared" ca="1" si="12"/>
        <v>0</v>
      </c>
      <c r="AX39" s="181" t="b">
        <f t="shared" ca="1" si="12"/>
        <v>0</v>
      </c>
      <c r="AY39" s="181" t="b">
        <f t="shared" ca="1" si="12"/>
        <v>0</v>
      </c>
      <c r="AZ39" s="132">
        <f>SUM(AZ29:AZ38)</f>
        <v>0</v>
      </c>
      <c r="BA39" s="181" t="b">
        <f ca="1">OFFSET($CI29,0,ROUNDDOWN((COLUMN()-4)/7,0))="No"</f>
        <v>0</v>
      </c>
      <c r="BB39" s="181" t="b">
        <f t="shared" ca="1" si="12"/>
        <v>0</v>
      </c>
      <c r="BC39" s="181" t="b">
        <f t="shared" ca="1" si="12"/>
        <v>0</v>
      </c>
      <c r="BD39" s="181" t="b">
        <f t="shared" ca="1" si="12"/>
        <v>0</v>
      </c>
      <c r="BE39" s="181" t="b">
        <f t="shared" ca="1" si="12"/>
        <v>0</v>
      </c>
      <c r="BF39" s="181" t="b">
        <f t="shared" ca="1" si="12"/>
        <v>0</v>
      </c>
      <c r="BG39" s="132">
        <f>SUM(BG29:BG38)</f>
        <v>0</v>
      </c>
      <c r="BH39" s="181" t="b">
        <f ca="1">OFFSET($CI29,0,ROUNDDOWN((COLUMN()-4)/7,0))="No"</f>
        <v>0</v>
      </c>
      <c r="BI39" s="181" t="b">
        <f t="shared" ca="1" si="12"/>
        <v>0</v>
      </c>
      <c r="BJ39" s="181" t="b">
        <f t="shared" ca="1" si="12"/>
        <v>0</v>
      </c>
      <c r="BK39" s="181" t="b">
        <f t="shared" ca="1" si="12"/>
        <v>0</v>
      </c>
      <c r="BL39" s="181" t="b">
        <f t="shared" ca="1" si="12"/>
        <v>0</v>
      </c>
      <c r="BM39" s="181" t="b">
        <f t="shared" ca="1" si="12"/>
        <v>0</v>
      </c>
      <c r="BN39" s="132">
        <f>SUM(BN29:BN38)</f>
        <v>0</v>
      </c>
      <c r="BO39" s="181" t="b">
        <f ca="1">OFFSET($CI29,0,ROUNDDOWN((COLUMN()-4)/7,0))="No"</f>
        <v>0</v>
      </c>
      <c r="BP39" s="181" t="b">
        <f t="shared" ca="1" si="12"/>
        <v>0</v>
      </c>
      <c r="BQ39" s="181" t="b">
        <f t="shared" ca="1" si="12"/>
        <v>0</v>
      </c>
      <c r="BR39" s="181" t="b">
        <f t="shared" ca="1" si="12"/>
        <v>0</v>
      </c>
      <c r="BS39" s="181" t="b">
        <f t="shared" ca="1" si="12"/>
        <v>0</v>
      </c>
      <c r="BT39" s="181" t="b">
        <f t="shared" ca="1" si="12"/>
        <v>0</v>
      </c>
      <c r="BU39" s="132">
        <f>SUM(BU29:BU38)</f>
        <v>0</v>
      </c>
    </row>
    <row r="40" spans="2:96" x14ac:dyDescent="0.35">
      <c r="E40" s="95"/>
      <c r="G40" s="96"/>
    </row>
    <row r="41" spans="2:96" x14ac:dyDescent="0.35">
      <c r="B41" s="50" t="s">
        <v>179</v>
      </c>
      <c r="C41" s="249" t="s">
        <v>455</v>
      </c>
      <c r="D41" s="249"/>
      <c r="E41" s="249"/>
      <c r="F41" s="249"/>
      <c r="G41" s="249"/>
      <c r="H41" s="249"/>
      <c r="I41" s="249"/>
    </row>
    <row r="42" spans="2:96" x14ac:dyDescent="0.35">
      <c r="C42" s="249"/>
      <c r="D42" s="249"/>
      <c r="E42" s="249"/>
      <c r="F42" s="249"/>
      <c r="G42" s="249"/>
      <c r="H42" s="249"/>
      <c r="I42" s="249"/>
    </row>
    <row r="44" spans="2:96" ht="14.5" x14ac:dyDescent="0.35">
      <c r="B44" s="65"/>
      <c r="C44" s="66" t="s">
        <v>31</v>
      </c>
      <c r="D44" s="66" t="s">
        <v>32</v>
      </c>
      <c r="E44" s="254" t="s">
        <v>33</v>
      </c>
      <c r="F44" s="255"/>
      <c r="G44" s="66" t="s">
        <v>34</v>
      </c>
      <c r="H44" s="66" t="s">
        <v>35</v>
      </c>
      <c r="I44"/>
      <c r="J44"/>
      <c r="K44"/>
      <c r="L44"/>
      <c r="BV44"/>
      <c r="BW44"/>
      <c r="BX44"/>
      <c r="BY44"/>
      <c r="CA44" s="51" t="s">
        <v>28</v>
      </c>
    </row>
    <row r="45" spans="2:96" ht="281.25" customHeight="1" x14ac:dyDescent="0.35">
      <c r="B45" s="130"/>
      <c r="C45" s="58" t="s">
        <v>38</v>
      </c>
      <c r="D45" s="175" t="s">
        <v>452</v>
      </c>
      <c r="E45" s="248" t="s">
        <v>39</v>
      </c>
      <c r="F45" s="248"/>
      <c r="G45" s="175" t="s">
        <v>453</v>
      </c>
      <c r="H45" s="189" t="s">
        <v>470</v>
      </c>
      <c r="I45"/>
      <c r="J45"/>
      <c r="K45"/>
      <c r="L45"/>
      <c r="BV45"/>
      <c r="BW45"/>
      <c r="BX45"/>
      <c r="BY45"/>
      <c r="CA45" s="121" t="s">
        <v>38</v>
      </c>
      <c r="CB45" s="177" t="s">
        <v>28</v>
      </c>
    </row>
    <row r="46" spans="2:96" ht="14.5" x14ac:dyDescent="0.35">
      <c r="B46" s="82">
        <v>1</v>
      </c>
      <c r="C46" s="59" t="s">
        <v>7</v>
      </c>
      <c r="D46" s="131">
        <f ca="1">OFFSET($J$39,0,(B46-1)*7)</f>
        <v>0</v>
      </c>
      <c r="E46" s="231" t="s">
        <v>41</v>
      </c>
      <c r="F46" s="232"/>
      <c r="G46" s="78"/>
      <c r="H46" s="123">
        <f ca="1">ROUND(IF(E46="Enter my own result (value will be rounded)",G46,D46),4)</f>
        <v>0</v>
      </c>
      <c r="I46"/>
      <c r="J46"/>
      <c r="K46"/>
      <c r="L46"/>
      <c r="BV46"/>
      <c r="BW46"/>
      <c r="BX46"/>
      <c r="BY46"/>
      <c r="CA46" s="176" t="s">
        <v>7</v>
      </c>
      <c r="CB46" s="178" t="str">
        <f>CI38</f>
        <v/>
      </c>
    </row>
    <row r="47" spans="2:96" ht="14.5" x14ac:dyDescent="0.35">
      <c r="B47" s="82">
        <v>2</v>
      </c>
      <c r="C47" s="59" t="s">
        <v>20</v>
      </c>
      <c r="D47" s="131">
        <f t="shared" ref="D47:D55" ca="1" si="13">OFFSET($J$39,0,(B47-1)*7)</f>
        <v>0</v>
      </c>
      <c r="E47" s="231" t="s">
        <v>41</v>
      </c>
      <c r="F47" s="232"/>
      <c r="G47" s="78"/>
      <c r="H47" s="123">
        <f t="shared" ref="H47:H55" ca="1" si="14">ROUND(IF(E47="Enter my own result (value will be rounded)",G47,D47),4)</f>
        <v>0</v>
      </c>
      <c r="I47"/>
      <c r="J47"/>
      <c r="K47"/>
      <c r="L47"/>
      <c r="BV47"/>
      <c r="BW47"/>
      <c r="BX47"/>
      <c r="BY47"/>
      <c r="CA47" s="176" t="s">
        <v>20</v>
      </c>
      <c r="CB47" s="178" t="str">
        <f>CJ38</f>
        <v/>
      </c>
    </row>
    <row r="48" spans="2:96" ht="14.5" x14ac:dyDescent="0.35">
      <c r="B48" s="82">
        <v>3</v>
      </c>
      <c r="C48" s="59" t="s">
        <v>21</v>
      </c>
      <c r="D48" s="131">
        <f t="shared" ca="1" si="13"/>
        <v>0</v>
      </c>
      <c r="E48" s="231" t="s">
        <v>41</v>
      </c>
      <c r="F48" s="232"/>
      <c r="G48" s="78"/>
      <c r="H48" s="123">
        <f t="shared" ca="1" si="14"/>
        <v>0</v>
      </c>
      <c r="I48"/>
      <c r="J48"/>
      <c r="K48"/>
      <c r="L48"/>
      <c r="BV48"/>
      <c r="BW48"/>
      <c r="BX48"/>
      <c r="BY48"/>
      <c r="CA48" s="176" t="s">
        <v>21</v>
      </c>
      <c r="CB48" s="178" t="str">
        <f>CK38</f>
        <v/>
      </c>
    </row>
    <row r="49" spans="2:96" ht="14.25" customHeight="1" x14ac:dyDescent="0.35">
      <c r="B49" s="82">
        <v>4</v>
      </c>
      <c r="C49" s="59" t="s">
        <v>22</v>
      </c>
      <c r="D49" s="131">
        <f t="shared" ca="1" si="13"/>
        <v>0</v>
      </c>
      <c r="E49" s="231" t="s">
        <v>41</v>
      </c>
      <c r="F49" s="232"/>
      <c r="G49" s="78"/>
      <c r="H49" s="123">
        <f t="shared" ca="1" si="14"/>
        <v>0</v>
      </c>
      <c r="I49"/>
      <c r="J49"/>
      <c r="K49"/>
      <c r="L49"/>
      <c r="BV49"/>
      <c r="BW49"/>
      <c r="BX49"/>
      <c r="BY49"/>
      <c r="CA49" s="176" t="s">
        <v>22</v>
      </c>
      <c r="CB49" s="178" t="str">
        <f>CL38</f>
        <v/>
      </c>
    </row>
    <row r="50" spans="2:96" ht="14.5" x14ac:dyDescent="0.35">
      <c r="B50" s="82">
        <v>5</v>
      </c>
      <c r="C50" s="59" t="s">
        <v>5</v>
      </c>
      <c r="D50" s="131">
        <f t="shared" ca="1" si="13"/>
        <v>0</v>
      </c>
      <c r="E50" s="231" t="s">
        <v>41</v>
      </c>
      <c r="F50" s="232"/>
      <c r="G50" s="78"/>
      <c r="H50" s="123">
        <f t="shared" ca="1" si="14"/>
        <v>0</v>
      </c>
      <c r="I50"/>
      <c r="J50"/>
      <c r="K50"/>
      <c r="L50"/>
      <c r="BV50"/>
      <c r="BW50"/>
      <c r="BX50"/>
      <c r="BY50"/>
      <c r="CA50" s="176" t="s">
        <v>5</v>
      </c>
      <c r="CB50" s="178" t="str">
        <f>CM38</f>
        <v/>
      </c>
    </row>
    <row r="51" spans="2:96" ht="14.5" x14ac:dyDescent="0.35">
      <c r="B51" s="82">
        <v>6</v>
      </c>
      <c r="C51" s="59" t="s">
        <v>23</v>
      </c>
      <c r="D51" s="131">
        <f t="shared" ca="1" si="13"/>
        <v>0</v>
      </c>
      <c r="E51" s="231" t="s">
        <v>41</v>
      </c>
      <c r="F51" s="232"/>
      <c r="G51" s="78"/>
      <c r="H51" s="123">
        <f t="shared" ca="1" si="14"/>
        <v>0</v>
      </c>
      <c r="I51"/>
      <c r="J51"/>
      <c r="K51"/>
      <c r="L51"/>
      <c r="BV51"/>
      <c r="BW51"/>
      <c r="BX51"/>
      <c r="BY51"/>
      <c r="CA51" s="176" t="s">
        <v>23</v>
      </c>
      <c r="CB51" s="178" t="str">
        <f>CN38</f>
        <v/>
      </c>
    </row>
    <row r="52" spans="2:96" ht="14.5" x14ac:dyDescent="0.35">
      <c r="B52" s="82">
        <v>7</v>
      </c>
      <c r="C52" s="59" t="s">
        <v>6</v>
      </c>
      <c r="D52" s="131">
        <f t="shared" ca="1" si="13"/>
        <v>0</v>
      </c>
      <c r="E52" s="231" t="s">
        <v>41</v>
      </c>
      <c r="F52" s="232"/>
      <c r="G52" s="78"/>
      <c r="H52" s="123">
        <f t="shared" ca="1" si="14"/>
        <v>0</v>
      </c>
      <c r="I52"/>
      <c r="J52"/>
      <c r="K52"/>
      <c r="L52"/>
      <c r="BV52"/>
      <c r="BW52"/>
      <c r="BX52"/>
      <c r="BY52"/>
      <c r="CA52" s="176" t="s">
        <v>6</v>
      </c>
      <c r="CB52" s="178" t="str">
        <f>CO38</f>
        <v/>
      </c>
    </row>
    <row r="53" spans="2:96" ht="14.5" x14ac:dyDescent="0.35">
      <c r="B53" s="82">
        <v>8</v>
      </c>
      <c r="C53" s="59" t="s">
        <v>24</v>
      </c>
      <c r="D53" s="131">
        <f t="shared" ca="1" si="13"/>
        <v>0</v>
      </c>
      <c r="E53" s="231" t="s">
        <v>41</v>
      </c>
      <c r="F53" s="232"/>
      <c r="G53" s="78"/>
      <c r="H53" s="123">
        <f t="shared" ca="1" si="14"/>
        <v>0</v>
      </c>
      <c r="I53"/>
      <c r="J53"/>
      <c r="K53"/>
      <c r="L53"/>
      <c r="BV53"/>
      <c r="BW53"/>
      <c r="BX53"/>
      <c r="BY53"/>
      <c r="CA53" s="176" t="s">
        <v>24</v>
      </c>
      <c r="CB53" s="178" t="str">
        <f>CP38</f>
        <v/>
      </c>
    </row>
    <row r="54" spans="2:96" ht="14.5" x14ac:dyDescent="0.35">
      <c r="B54" s="82">
        <v>9</v>
      </c>
      <c r="C54" s="59" t="s">
        <v>25</v>
      </c>
      <c r="D54" s="131">
        <f t="shared" ca="1" si="13"/>
        <v>0</v>
      </c>
      <c r="E54" s="231" t="s">
        <v>41</v>
      </c>
      <c r="F54" s="232"/>
      <c r="G54" s="78"/>
      <c r="H54" s="123">
        <f t="shared" ca="1" si="14"/>
        <v>0</v>
      </c>
      <c r="I54"/>
      <c r="J54"/>
      <c r="K54"/>
      <c r="L54"/>
      <c r="BV54"/>
      <c r="BW54"/>
      <c r="BX54"/>
      <c r="BY54"/>
      <c r="CA54" s="176" t="s">
        <v>25</v>
      </c>
      <c r="CB54" s="178" t="str">
        <f>CQ38</f>
        <v/>
      </c>
    </row>
    <row r="55" spans="2:96" ht="14.5" x14ac:dyDescent="0.35">
      <c r="B55" s="82">
        <v>10</v>
      </c>
      <c r="C55" s="59" t="s">
        <v>26</v>
      </c>
      <c r="D55" s="131">
        <f t="shared" ca="1" si="13"/>
        <v>0</v>
      </c>
      <c r="E55" s="231" t="s">
        <v>41</v>
      </c>
      <c r="F55" s="232"/>
      <c r="G55" s="78"/>
      <c r="H55" s="123">
        <f t="shared" ca="1" si="14"/>
        <v>0</v>
      </c>
      <c r="I55"/>
      <c r="J55"/>
      <c r="K55"/>
      <c r="L55"/>
      <c r="BV55"/>
      <c r="BW55"/>
      <c r="BX55"/>
      <c r="BY55"/>
      <c r="CA55" s="176" t="s">
        <v>26</v>
      </c>
      <c r="CB55" s="178" t="str">
        <f>CR38</f>
        <v/>
      </c>
    </row>
    <row r="56" spans="2:96" ht="14.5" x14ac:dyDescent="0.35">
      <c r="I56"/>
      <c r="J56"/>
      <c r="K56"/>
      <c r="L56"/>
      <c r="BV56"/>
      <c r="BW56"/>
      <c r="BX56"/>
      <c r="BY56"/>
    </row>
    <row r="57" spans="2:96" ht="14.5" x14ac:dyDescent="0.35">
      <c r="I57"/>
      <c r="J57"/>
      <c r="K57"/>
      <c r="L57"/>
      <c r="BV57"/>
      <c r="BW57"/>
      <c r="BX57"/>
      <c r="BY57"/>
    </row>
    <row r="60" spans="2:96" s="99" customFormat="1" ht="45" customHeight="1" x14ac:dyDescent="0.35">
      <c r="B60" s="98" t="s">
        <v>183</v>
      </c>
      <c r="C60" s="260" t="s">
        <v>418</v>
      </c>
      <c r="D60" s="260"/>
      <c r="E60" s="260"/>
      <c r="F60" s="260"/>
      <c r="G60" s="260"/>
      <c r="H60" s="260"/>
      <c r="I60" s="260"/>
    </row>
    <row r="61" spans="2:96" ht="14.5" thickBot="1" x14ac:dyDescent="0.4">
      <c r="B61" s="50"/>
      <c r="C61" s="97" t="s">
        <v>45</v>
      </c>
      <c r="D61" s="97" t="s">
        <v>46</v>
      </c>
      <c r="E61" s="97" t="s">
        <v>47</v>
      </c>
      <c r="F61" s="97" t="s">
        <v>48</v>
      </c>
      <c r="G61" s="97" t="s">
        <v>49</v>
      </c>
      <c r="H61" s="97" t="s">
        <v>50</v>
      </c>
      <c r="I61" s="97" t="s">
        <v>51</v>
      </c>
      <c r="J61" s="97" t="s">
        <v>342</v>
      </c>
      <c r="K61" s="97" t="s">
        <v>343</v>
      </c>
      <c r="L61" s="97" t="s">
        <v>344</v>
      </c>
      <c r="M61" s="97" t="s">
        <v>345</v>
      </c>
      <c r="N61" s="97" t="s">
        <v>346</v>
      </c>
      <c r="O61" s="97" t="s">
        <v>347</v>
      </c>
      <c r="P61" s="97" t="s">
        <v>348</v>
      </c>
      <c r="Q61" s="97" t="s">
        <v>349</v>
      </c>
      <c r="R61" s="97" t="s">
        <v>350</v>
      </c>
      <c r="S61" s="97" t="s">
        <v>351</v>
      </c>
      <c r="T61" s="97" t="s">
        <v>352</v>
      </c>
      <c r="U61" s="97" t="s">
        <v>353</v>
      </c>
      <c r="V61" s="97" t="s">
        <v>354</v>
      </c>
      <c r="W61" s="97" t="s">
        <v>355</v>
      </c>
      <c r="X61" s="97" t="s">
        <v>356</v>
      </c>
      <c r="Y61" s="97" t="s">
        <v>357</v>
      </c>
      <c r="Z61" s="97" t="s">
        <v>358</v>
      </c>
      <c r="AA61" s="97" t="s">
        <v>359</v>
      </c>
      <c r="AB61" s="97" t="s">
        <v>360</v>
      </c>
      <c r="AC61" s="97" t="s">
        <v>361</v>
      </c>
      <c r="AD61" s="97" t="s">
        <v>362</v>
      </c>
      <c r="AE61" s="97" t="s">
        <v>363</v>
      </c>
      <c r="AF61" s="97" t="s">
        <v>364</v>
      </c>
      <c r="AG61" s="97" t="s">
        <v>365</v>
      </c>
      <c r="AH61" s="97" t="s">
        <v>366</v>
      </c>
      <c r="AI61" s="97" t="s">
        <v>367</v>
      </c>
      <c r="AJ61" s="97" t="s">
        <v>368</v>
      </c>
      <c r="AK61" s="97" t="s">
        <v>369</v>
      </c>
      <c r="AL61" s="97" t="s">
        <v>370</v>
      </c>
      <c r="AM61" s="97" t="s">
        <v>371</v>
      </c>
      <c r="AN61" s="97" t="s">
        <v>372</v>
      </c>
      <c r="AO61" s="97" t="s">
        <v>373</v>
      </c>
      <c r="AP61" s="97" t="s">
        <v>374</v>
      </c>
      <c r="AQ61" s="97" t="s">
        <v>375</v>
      </c>
      <c r="AR61" s="97" t="s">
        <v>376</v>
      </c>
      <c r="AS61" s="97" t="s">
        <v>377</v>
      </c>
      <c r="AT61" s="97" t="s">
        <v>378</v>
      </c>
      <c r="AU61" s="97" t="s">
        <v>379</v>
      </c>
      <c r="AV61" s="97" t="s">
        <v>380</v>
      </c>
      <c r="AW61" s="97" t="s">
        <v>381</v>
      </c>
      <c r="AX61" s="97" t="s">
        <v>382</v>
      </c>
      <c r="AY61" s="97" t="s">
        <v>383</v>
      </c>
      <c r="AZ61" s="97" t="s">
        <v>384</v>
      </c>
      <c r="BA61" s="97" t="s">
        <v>385</v>
      </c>
      <c r="BB61" s="97" t="s">
        <v>386</v>
      </c>
      <c r="BC61" s="97" t="s">
        <v>387</v>
      </c>
      <c r="BD61" s="97" t="s">
        <v>388</v>
      </c>
      <c r="BE61" s="97" t="s">
        <v>389</v>
      </c>
      <c r="BF61" s="97" t="s">
        <v>390</v>
      </c>
      <c r="BG61" s="97" t="s">
        <v>391</v>
      </c>
      <c r="BH61" s="97" t="s">
        <v>392</v>
      </c>
      <c r="BI61" s="97" t="s">
        <v>393</v>
      </c>
      <c r="BJ61" s="97" t="s">
        <v>394</v>
      </c>
      <c r="BK61" s="97" t="s">
        <v>395</v>
      </c>
    </row>
    <row r="62" spans="2:96" s="2" customFormat="1" ht="14.5" thickBot="1" x14ac:dyDescent="0.4">
      <c r="B62" s="1"/>
      <c r="C62" s="257" t="s">
        <v>9</v>
      </c>
      <c r="D62" s="261" t="s">
        <v>7</v>
      </c>
      <c r="E62" s="262"/>
      <c r="F62" s="262"/>
      <c r="G62" s="262"/>
      <c r="H62" s="262"/>
      <c r="I62" s="263"/>
      <c r="J62" s="251" t="s">
        <v>20</v>
      </c>
      <c r="K62" s="252"/>
      <c r="L62" s="252"/>
      <c r="M62" s="252"/>
      <c r="N62" s="252"/>
      <c r="O62" s="253"/>
      <c r="P62" s="251" t="s">
        <v>21</v>
      </c>
      <c r="Q62" s="252"/>
      <c r="R62" s="252"/>
      <c r="S62" s="252"/>
      <c r="T62" s="252"/>
      <c r="U62" s="253"/>
      <c r="V62" s="251" t="s">
        <v>22</v>
      </c>
      <c r="W62" s="252"/>
      <c r="X62" s="252"/>
      <c r="Y62" s="252"/>
      <c r="Z62" s="252"/>
      <c r="AA62" s="253"/>
      <c r="AB62" s="251" t="s">
        <v>5</v>
      </c>
      <c r="AC62" s="252"/>
      <c r="AD62" s="252"/>
      <c r="AE62" s="252"/>
      <c r="AF62" s="252"/>
      <c r="AG62" s="253"/>
      <c r="AH62" s="251" t="s">
        <v>23</v>
      </c>
      <c r="AI62" s="252"/>
      <c r="AJ62" s="252"/>
      <c r="AK62" s="252"/>
      <c r="AL62" s="252"/>
      <c r="AM62" s="253"/>
      <c r="AN62" s="251" t="s">
        <v>6</v>
      </c>
      <c r="AO62" s="252"/>
      <c r="AP62" s="252"/>
      <c r="AQ62" s="252"/>
      <c r="AR62" s="252"/>
      <c r="AS62" s="253"/>
      <c r="AT62" s="251" t="s">
        <v>24</v>
      </c>
      <c r="AU62" s="252"/>
      <c r="AV62" s="252"/>
      <c r="AW62" s="252"/>
      <c r="AX62" s="252"/>
      <c r="AY62" s="253"/>
      <c r="AZ62" s="251" t="s">
        <v>25</v>
      </c>
      <c r="BA62" s="252"/>
      <c r="BB62" s="252"/>
      <c r="BC62" s="252"/>
      <c r="BD62" s="252"/>
      <c r="BE62" s="253"/>
      <c r="BF62" s="251" t="s">
        <v>26</v>
      </c>
      <c r="BG62" s="252"/>
      <c r="BH62" s="252"/>
      <c r="BI62" s="252"/>
      <c r="BJ62" s="252"/>
      <c r="BK62" s="253"/>
      <c r="BV62" s="2" t="s">
        <v>414</v>
      </c>
      <c r="CI62" s="2" t="s">
        <v>28</v>
      </c>
    </row>
    <row r="63" spans="2:96" s="65" customFormat="1" ht="112" x14ac:dyDescent="0.3">
      <c r="B63" s="8"/>
      <c r="C63" s="258"/>
      <c r="D63" s="9" t="s">
        <v>407</v>
      </c>
      <c r="E63" s="10" t="s">
        <v>209</v>
      </c>
      <c r="F63" s="10" t="s">
        <v>222</v>
      </c>
      <c r="G63" s="10" t="s">
        <v>83</v>
      </c>
      <c r="H63" s="10" t="s">
        <v>210</v>
      </c>
      <c r="I63" s="11" t="s">
        <v>223</v>
      </c>
      <c r="J63" s="9" t="s">
        <v>407</v>
      </c>
      <c r="K63" s="10" t="s">
        <v>209</v>
      </c>
      <c r="L63" s="10" t="s">
        <v>222</v>
      </c>
      <c r="M63" s="10" t="s">
        <v>83</v>
      </c>
      <c r="N63" s="10" t="s">
        <v>210</v>
      </c>
      <c r="O63" s="11" t="s">
        <v>223</v>
      </c>
      <c r="P63" s="9" t="s">
        <v>407</v>
      </c>
      <c r="Q63" s="10" t="s">
        <v>209</v>
      </c>
      <c r="R63" s="10" t="s">
        <v>222</v>
      </c>
      <c r="S63" s="10" t="s">
        <v>83</v>
      </c>
      <c r="T63" s="10" t="s">
        <v>210</v>
      </c>
      <c r="U63" s="11" t="s">
        <v>223</v>
      </c>
      <c r="V63" s="9" t="s">
        <v>407</v>
      </c>
      <c r="W63" s="10" t="s">
        <v>209</v>
      </c>
      <c r="X63" s="10" t="s">
        <v>222</v>
      </c>
      <c r="Y63" s="10" t="s">
        <v>83</v>
      </c>
      <c r="Z63" s="10" t="s">
        <v>210</v>
      </c>
      <c r="AA63" s="11" t="s">
        <v>223</v>
      </c>
      <c r="AB63" s="9" t="s">
        <v>407</v>
      </c>
      <c r="AC63" s="10" t="s">
        <v>209</v>
      </c>
      <c r="AD63" s="10" t="s">
        <v>222</v>
      </c>
      <c r="AE63" s="10" t="s">
        <v>83</v>
      </c>
      <c r="AF63" s="10" t="s">
        <v>210</v>
      </c>
      <c r="AG63" s="11" t="s">
        <v>223</v>
      </c>
      <c r="AH63" s="9" t="s">
        <v>407</v>
      </c>
      <c r="AI63" s="10" t="s">
        <v>209</v>
      </c>
      <c r="AJ63" s="10" t="s">
        <v>222</v>
      </c>
      <c r="AK63" s="10" t="s">
        <v>83</v>
      </c>
      <c r="AL63" s="10" t="s">
        <v>210</v>
      </c>
      <c r="AM63" s="11" t="s">
        <v>223</v>
      </c>
      <c r="AN63" s="9" t="s">
        <v>407</v>
      </c>
      <c r="AO63" s="10" t="s">
        <v>209</v>
      </c>
      <c r="AP63" s="10" t="s">
        <v>222</v>
      </c>
      <c r="AQ63" s="10" t="s">
        <v>83</v>
      </c>
      <c r="AR63" s="10" t="s">
        <v>210</v>
      </c>
      <c r="AS63" s="11" t="s">
        <v>223</v>
      </c>
      <c r="AT63" s="9" t="s">
        <v>407</v>
      </c>
      <c r="AU63" s="10" t="s">
        <v>209</v>
      </c>
      <c r="AV63" s="10" t="s">
        <v>222</v>
      </c>
      <c r="AW63" s="10" t="s">
        <v>83</v>
      </c>
      <c r="AX63" s="10" t="s">
        <v>210</v>
      </c>
      <c r="AY63" s="11" t="s">
        <v>223</v>
      </c>
      <c r="AZ63" s="9" t="s">
        <v>407</v>
      </c>
      <c r="BA63" s="10" t="s">
        <v>209</v>
      </c>
      <c r="BB63" s="10" t="s">
        <v>222</v>
      </c>
      <c r="BC63" s="10" t="s">
        <v>83</v>
      </c>
      <c r="BD63" s="10" t="s">
        <v>210</v>
      </c>
      <c r="BE63" s="11" t="s">
        <v>223</v>
      </c>
      <c r="BF63" s="9" t="s">
        <v>407</v>
      </c>
      <c r="BG63" s="10" t="s">
        <v>209</v>
      </c>
      <c r="BH63" s="10" t="s">
        <v>222</v>
      </c>
      <c r="BI63" s="10" t="s">
        <v>83</v>
      </c>
      <c r="BJ63" s="10" t="s">
        <v>210</v>
      </c>
      <c r="BK63" s="11" t="s">
        <v>223</v>
      </c>
      <c r="BV63" s="30" t="s">
        <v>7</v>
      </c>
      <c r="BW63" s="58" t="s">
        <v>20</v>
      </c>
      <c r="BX63" s="58" t="s">
        <v>21</v>
      </c>
      <c r="BY63" s="58" t="s">
        <v>22</v>
      </c>
      <c r="BZ63" s="58" t="s">
        <v>5</v>
      </c>
      <c r="CA63" s="58" t="s">
        <v>23</v>
      </c>
      <c r="CB63" s="58" t="s">
        <v>6</v>
      </c>
      <c r="CC63" s="58" t="s">
        <v>24</v>
      </c>
      <c r="CD63" s="58" t="s">
        <v>25</v>
      </c>
      <c r="CE63" s="58" t="s">
        <v>26</v>
      </c>
      <c r="CG63" s="38" t="s">
        <v>27</v>
      </c>
      <c r="CI63" s="58" t="s">
        <v>7</v>
      </c>
      <c r="CJ63" s="58" t="s">
        <v>20</v>
      </c>
      <c r="CK63" s="58" t="s">
        <v>21</v>
      </c>
      <c r="CL63" s="58" t="s">
        <v>22</v>
      </c>
      <c r="CM63" s="58" t="s">
        <v>5</v>
      </c>
      <c r="CN63" s="58" t="s">
        <v>23</v>
      </c>
      <c r="CO63" s="58" t="s">
        <v>6</v>
      </c>
      <c r="CP63" s="58" t="s">
        <v>24</v>
      </c>
      <c r="CQ63" s="58" t="s">
        <v>25</v>
      </c>
      <c r="CR63" s="58" t="s">
        <v>26</v>
      </c>
    </row>
    <row r="64" spans="2:96" x14ac:dyDescent="0.35">
      <c r="B64" s="82">
        <v>1</v>
      </c>
      <c r="C64" s="160" t="str">
        <f t="shared" ref="C64:C73" si="15">IF(C29="","",C29)</f>
        <v/>
      </c>
      <c r="D64" s="27"/>
      <c r="E64" s="62"/>
      <c r="F64" s="62"/>
      <c r="G64" s="62"/>
      <c r="H64" s="62"/>
      <c r="I64" s="23"/>
      <c r="J64" s="27"/>
      <c r="K64" s="62"/>
      <c r="L64" s="62"/>
      <c r="M64" s="62"/>
      <c r="N64" s="62"/>
      <c r="O64" s="23"/>
      <c r="P64" s="27"/>
      <c r="Q64" s="62"/>
      <c r="R64" s="62"/>
      <c r="S64" s="62"/>
      <c r="T64" s="62"/>
      <c r="U64" s="23"/>
      <c r="V64" s="27"/>
      <c r="W64" s="62"/>
      <c r="X64" s="62"/>
      <c r="Y64" s="62"/>
      <c r="Z64" s="62"/>
      <c r="AA64" s="23"/>
      <c r="AB64" s="27"/>
      <c r="AC64" s="62"/>
      <c r="AD64" s="62"/>
      <c r="AE64" s="62"/>
      <c r="AF64" s="62"/>
      <c r="AG64" s="23"/>
      <c r="AH64" s="27"/>
      <c r="AI64" s="62"/>
      <c r="AJ64" s="62"/>
      <c r="AK64" s="62"/>
      <c r="AL64" s="62"/>
      <c r="AM64" s="23"/>
      <c r="AN64" s="27"/>
      <c r="AO64" s="62"/>
      <c r="AP64" s="62"/>
      <c r="AQ64" s="62"/>
      <c r="AR64" s="62"/>
      <c r="AS64" s="23"/>
      <c r="AT64" s="27"/>
      <c r="AU64" s="62"/>
      <c r="AV64" s="62"/>
      <c r="AW64" s="62"/>
      <c r="AX64" s="62"/>
      <c r="AY64" s="23"/>
      <c r="AZ64" s="27"/>
      <c r="BA64" s="62"/>
      <c r="BB64" s="62"/>
      <c r="BC64" s="62"/>
      <c r="BD64" s="62"/>
      <c r="BE64" s="23"/>
      <c r="BF64" s="27"/>
      <c r="BG64" s="62"/>
      <c r="BH64" s="62"/>
      <c r="BI64" s="62"/>
      <c r="BJ64" s="62"/>
      <c r="BK64" s="23"/>
      <c r="BV64" s="31" t="str">
        <f>IF(CG64=0,"",IF('1. Facility Details'!$D$32="No","No",IF('1. Facility Details'!$E$32="Yes","Yes",IF('1. Facility Details'!$E$32="No","No",""))))</f>
        <v/>
      </c>
      <c r="BW64" s="32" t="str">
        <f>IF(CG64=0,"",IF('1. Facility Details'!$D$33="No","No",IF('1. Facility Details'!$E$33="Yes","Yes",IF('1. Facility Details'!$E$33="No","No",""))))</f>
        <v/>
      </c>
      <c r="BX64" s="32" t="str">
        <f>IF(CG64=0,"",IF('1. Facility Details'!$D$34="No","No",IF('1. Facility Details'!$E$34="Yes","Yes",IF('1. Facility Details'!$E$34="No","No",""))))</f>
        <v/>
      </c>
      <c r="BY64" s="32" t="str">
        <f>IF(CG64=0,"",IF('1. Facility Details'!$D$35="No","No",IF('1. Facility Details'!$E$35="Yes","Yes",IF('1. Facility Details'!$E$35="No","No",""))))</f>
        <v/>
      </c>
      <c r="BZ64" s="32" t="str">
        <f>IF(CG64=0,"",IF('1. Facility Details'!$D$36="No","No",IF('1. Facility Details'!$E$36="Yes","Yes",IF('1. Facility Details'!$E$36="No","No",""))))</f>
        <v/>
      </c>
      <c r="CA64" s="32" t="str">
        <f>IF(CG64=0,"",IF('1. Facility Details'!$D$37="No","No",IF('1. Facility Details'!$E$37="Yes","Yes",IF('1. Facility Details'!$E$37="No","No",""))))</f>
        <v/>
      </c>
      <c r="CB64" s="32" t="str">
        <f>IF(CG64=0,"",IF('1. Facility Details'!$D$38="No","No",IF('1. Facility Details'!$E$38="Yes","Yes",IF('1. Facility Details'!$E$38="No","No",""))))</f>
        <v/>
      </c>
      <c r="CC64" s="32" t="str">
        <f>IF(CG64=0,"",IF('1. Facility Details'!$D$39="No","No",IF('1. Facility Details'!$E$39="Yes","Yes",IF('1. Facility Details'!$E$39="No","No",""))))</f>
        <v/>
      </c>
      <c r="CD64" s="32" t="str">
        <f>IF(CG64=0,"",IF('1. Facility Details'!$D$40="No","No",IF('1. Facility Details'!$E$40="Yes","Yes",IF('1. Facility Details'!$E$40="No","No",""))))</f>
        <v/>
      </c>
      <c r="CE64" s="32" t="str">
        <f>IF(CG64=0,"",IF('1. Facility Details'!$D$41="No","No",IF('1. Facility Details'!$E$41="Yes","Yes",IF('1. Facility Details'!$E$41="No","No",""))))</f>
        <v/>
      </c>
      <c r="CG64" s="64">
        <f t="shared" ref="CG64:CG73" si="16">COUNTA(C64:BK64)</f>
        <v>1</v>
      </c>
      <c r="CI64" s="32" t="str">
        <f>IF('1. Facility Details'!$D$32="No","No",IF('1. Facility Details'!$E$32="Yes","Yes",IF('1. Facility Details'!$E$32="No","No","")))</f>
        <v/>
      </c>
      <c r="CJ64" s="32" t="str">
        <f>IF('1. Facility Details'!$D$33="No","No",IF('1. Facility Details'!$E$33="Yes","Yes",IF('1. Facility Details'!$E$33="No","No","")))</f>
        <v/>
      </c>
      <c r="CK64" s="32" t="str">
        <f>IF('1. Facility Details'!$D$34="No","No",IF('1. Facility Details'!$E$34="Yes","Yes",IF('1. Facility Details'!$E$34="No","No","")))</f>
        <v/>
      </c>
      <c r="CL64" s="32" t="str">
        <f>IF('1. Facility Details'!$D$35="No","No",IF('1. Facility Details'!$E$35="Yes","Yes",IF('1. Facility Details'!$E$35="No","No","")))</f>
        <v/>
      </c>
      <c r="CM64" s="32" t="str">
        <f>IF('1. Facility Details'!$D$36="No","No",IF('1. Facility Details'!$E$36="Yes","Yes",IF('1. Facility Details'!$E$36="No","No","")))</f>
        <v/>
      </c>
      <c r="CN64" s="32" t="str">
        <f>IF('1. Facility Details'!$D$37="No","No",IF('1. Facility Details'!$E$37="Yes","Yes",IF('1. Facility Details'!$E$37="No","No","")))</f>
        <v/>
      </c>
      <c r="CO64" s="32" t="str">
        <f>IF('1. Facility Details'!$D$38="No","No",IF('1. Facility Details'!$E$38="Yes","Yes",IF('1. Facility Details'!$E$38="No","No","")))</f>
        <v/>
      </c>
      <c r="CP64" s="32" t="str">
        <f>IF('1. Facility Details'!$D$39="No","No",IF('1. Facility Details'!$E$39="Yes","Yes",IF('1. Facility Details'!$E$39="No","No","")))</f>
        <v/>
      </c>
      <c r="CQ64" s="32" t="str">
        <f>IF('1. Facility Details'!$D$40="No","No",IF('1. Facility Details'!$E$40="Yes","Yes",IF('1. Facility Details'!$E$40="No","No","")))</f>
        <v/>
      </c>
      <c r="CR64" s="32" t="str">
        <f>IF('1. Facility Details'!$D$41="No","No",IF('1. Facility Details'!$E$41="Yes","Yes",IF('1. Facility Details'!$E$41="No","No","")))</f>
        <v/>
      </c>
    </row>
    <row r="65" spans="2:96" x14ac:dyDescent="0.35">
      <c r="B65" s="82">
        <v>2</v>
      </c>
      <c r="C65" s="160" t="str">
        <f t="shared" si="15"/>
        <v/>
      </c>
      <c r="D65" s="27"/>
      <c r="E65" s="62"/>
      <c r="F65" s="62"/>
      <c r="G65" s="62"/>
      <c r="H65" s="62"/>
      <c r="I65" s="23"/>
      <c r="J65" s="27"/>
      <c r="K65" s="62"/>
      <c r="L65" s="62"/>
      <c r="M65" s="62"/>
      <c r="N65" s="62"/>
      <c r="O65" s="23"/>
      <c r="P65" s="27"/>
      <c r="Q65" s="62"/>
      <c r="R65" s="62"/>
      <c r="S65" s="62"/>
      <c r="T65" s="62"/>
      <c r="U65" s="23"/>
      <c r="V65" s="27"/>
      <c r="W65" s="62"/>
      <c r="X65" s="62"/>
      <c r="Y65" s="62"/>
      <c r="Z65" s="62"/>
      <c r="AA65" s="23"/>
      <c r="AB65" s="27"/>
      <c r="AC65" s="62"/>
      <c r="AD65" s="62"/>
      <c r="AE65" s="62"/>
      <c r="AF65" s="62"/>
      <c r="AG65" s="23"/>
      <c r="AH65" s="27"/>
      <c r="AI65" s="62"/>
      <c r="AJ65" s="62"/>
      <c r="AK65" s="62"/>
      <c r="AL65" s="62"/>
      <c r="AM65" s="23"/>
      <c r="AN65" s="27"/>
      <c r="AO65" s="62"/>
      <c r="AP65" s="62"/>
      <c r="AQ65" s="62"/>
      <c r="AR65" s="62"/>
      <c r="AS65" s="23"/>
      <c r="AT65" s="27"/>
      <c r="AU65" s="62"/>
      <c r="AV65" s="62"/>
      <c r="AW65" s="62"/>
      <c r="AX65" s="62"/>
      <c r="AY65" s="23"/>
      <c r="AZ65" s="27"/>
      <c r="BA65" s="62"/>
      <c r="BB65" s="62"/>
      <c r="BC65" s="62"/>
      <c r="BD65" s="62"/>
      <c r="BE65" s="23"/>
      <c r="BF65" s="27"/>
      <c r="BG65" s="62"/>
      <c r="BH65" s="62"/>
      <c r="BI65" s="62"/>
      <c r="BJ65" s="62"/>
      <c r="BK65" s="23"/>
      <c r="BV65" s="31" t="str">
        <f>IF(CG65=0,"",IF('1. Facility Details'!$D$32="No","No",IF('1. Facility Details'!$E$32="Yes","Yes",IF('1. Facility Details'!$E$32="No","No",""))))</f>
        <v/>
      </c>
      <c r="BW65" s="32" t="str">
        <f>IF(CG65=0,"",IF('1. Facility Details'!$D$33="No","No",IF('1. Facility Details'!$E$33="Yes","Yes",IF('1. Facility Details'!$E$33="No","No",""))))</f>
        <v/>
      </c>
      <c r="BX65" s="32" t="str">
        <f>IF(CG65=0,"",IF('1. Facility Details'!$D$34="No","No",IF('1. Facility Details'!$E$34="Yes","Yes",IF('1. Facility Details'!$E$34="No","No",""))))</f>
        <v/>
      </c>
      <c r="BY65" s="32" t="str">
        <f>IF(CG65=0,"",IF('1. Facility Details'!$D$35="No","No",IF('1. Facility Details'!$E$35="Yes","Yes",IF('1. Facility Details'!$E$35="No","No",""))))</f>
        <v/>
      </c>
      <c r="BZ65" s="32" t="str">
        <f>IF(CG65=0,"",IF('1. Facility Details'!$D$36="No","No",IF('1. Facility Details'!$E$36="Yes","Yes",IF('1. Facility Details'!$E$36="No","No",""))))</f>
        <v/>
      </c>
      <c r="CA65" s="32" t="str">
        <f>IF(CG65=0,"",IF('1. Facility Details'!$D$37="No","No",IF('1. Facility Details'!$E$37="Yes","Yes",IF('1. Facility Details'!$E$37="No","No",""))))</f>
        <v/>
      </c>
      <c r="CB65" s="32" t="str">
        <f>IF(CG65=0,"",IF('1. Facility Details'!$D$38="No","No",IF('1. Facility Details'!$E$38="Yes","Yes",IF('1. Facility Details'!$E$38="No","No",""))))</f>
        <v/>
      </c>
      <c r="CC65" s="32" t="str">
        <f>IF(CG65=0,"",IF('1. Facility Details'!$D$39="No","No",IF('1. Facility Details'!$E$39="Yes","Yes",IF('1. Facility Details'!$E$39="No","No",""))))</f>
        <v/>
      </c>
      <c r="CD65" s="32" t="str">
        <f>IF(CG65=0,"",IF('1. Facility Details'!$D$40="No","No",IF('1. Facility Details'!$E$40="Yes","Yes",IF('1. Facility Details'!$E$40="No","No",""))))</f>
        <v/>
      </c>
      <c r="CE65" s="32" t="str">
        <f>IF(CG65=0,"",IF('1. Facility Details'!$D$41="No","No",IF('1. Facility Details'!$E$41="Yes","Yes",IF('1. Facility Details'!$E$41="No","No",""))))</f>
        <v/>
      </c>
      <c r="CG65" s="64">
        <f t="shared" si="16"/>
        <v>1</v>
      </c>
      <c r="CI65" s="32" t="str">
        <f>IF('1. Facility Details'!$D$32="No","No",IF('1. Facility Details'!$E$32="Yes","Yes",IF('1. Facility Details'!$E$32="No","No","")))</f>
        <v/>
      </c>
      <c r="CJ65" s="32" t="str">
        <f>IF('1. Facility Details'!$D$33="No","No",IF('1. Facility Details'!$E$33="Yes","Yes",IF('1. Facility Details'!$E$33="No","No","")))</f>
        <v/>
      </c>
      <c r="CK65" s="32" t="str">
        <f>IF('1. Facility Details'!$D$34="No","No",IF('1. Facility Details'!$E$34="Yes","Yes",IF('1. Facility Details'!$E$34="No","No","")))</f>
        <v/>
      </c>
      <c r="CL65" s="32" t="str">
        <f>IF('1. Facility Details'!$D$35="No","No",IF('1. Facility Details'!$E$35="Yes","Yes",IF('1. Facility Details'!$E$35="No","No","")))</f>
        <v/>
      </c>
      <c r="CM65" s="32" t="str">
        <f>IF('1. Facility Details'!$D$36="No","No",IF('1. Facility Details'!$E$36="Yes","Yes",IF('1. Facility Details'!$E$36="No","No","")))</f>
        <v/>
      </c>
      <c r="CN65" s="32" t="str">
        <f>IF('1. Facility Details'!$D$37="No","No",IF('1. Facility Details'!$E$37="Yes","Yes",IF('1. Facility Details'!$E$37="No","No","")))</f>
        <v/>
      </c>
      <c r="CO65" s="32" t="str">
        <f>IF('1. Facility Details'!$D$38="No","No",IF('1. Facility Details'!$E$38="Yes","Yes",IF('1. Facility Details'!$E$38="No","No","")))</f>
        <v/>
      </c>
      <c r="CP65" s="32" t="str">
        <f>IF('1. Facility Details'!$D$39="No","No",IF('1. Facility Details'!$E$39="Yes","Yes",IF('1. Facility Details'!$E$39="No","No","")))</f>
        <v/>
      </c>
      <c r="CQ65" s="32" t="str">
        <f>IF('1. Facility Details'!$D$40="No","No",IF('1. Facility Details'!$E$40="Yes","Yes",IF('1. Facility Details'!$E$40="No","No","")))</f>
        <v/>
      </c>
      <c r="CR65" s="32" t="str">
        <f>IF('1. Facility Details'!$D$41="No","No",IF('1. Facility Details'!$E$41="Yes","Yes",IF('1. Facility Details'!$E$41="No","No","")))</f>
        <v/>
      </c>
    </row>
    <row r="66" spans="2:96" x14ac:dyDescent="0.35">
      <c r="B66" s="82">
        <v>3</v>
      </c>
      <c r="C66" s="160" t="str">
        <f t="shared" si="15"/>
        <v/>
      </c>
      <c r="D66" s="27"/>
      <c r="E66" s="62"/>
      <c r="F66" s="62"/>
      <c r="G66" s="62"/>
      <c r="H66" s="62"/>
      <c r="I66" s="23"/>
      <c r="J66" s="27"/>
      <c r="K66" s="62"/>
      <c r="L66" s="62"/>
      <c r="M66" s="62"/>
      <c r="N66" s="62"/>
      <c r="O66" s="23"/>
      <c r="P66" s="27"/>
      <c r="Q66" s="62"/>
      <c r="R66" s="62"/>
      <c r="S66" s="62"/>
      <c r="T66" s="62"/>
      <c r="U66" s="23"/>
      <c r="V66" s="27"/>
      <c r="W66" s="62"/>
      <c r="X66" s="62"/>
      <c r="Y66" s="62"/>
      <c r="Z66" s="62"/>
      <c r="AA66" s="23"/>
      <c r="AB66" s="27"/>
      <c r="AC66" s="62"/>
      <c r="AD66" s="62"/>
      <c r="AE66" s="62"/>
      <c r="AF66" s="62"/>
      <c r="AG66" s="23"/>
      <c r="AH66" s="27"/>
      <c r="AI66" s="62"/>
      <c r="AJ66" s="62"/>
      <c r="AK66" s="62"/>
      <c r="AL66" s="62"/>
      <c r="AM66" s="23"/>
      <c r="AN66" s="27"/>
      <c r="AO66" s="62"/>
      <c r="AP66" s="62"/>
      <c r="AQ66" s="62"/>
      <c r="AR66" s="62"/>
      <c r="AS66" s="23"/>
      <c r="AT66" s="27"/>
      <c r="AU66" s="62"/>
      <c r="AV66" s="62"/>
      <c r="AW66" s="62"/>
      <c r="AX66" s="62"/>
      <c r="AY66" s="23"/>
      <c r="AZ66" s="27"/>
      <c r="BA66" s="62"/>
      <c r="BB66" s="62"/>
      <c r="BC66" s="62"/>
      <c r="BD66" s="62"/>
      <c r="BE66" s="23"/>
      <c r="BF66" s="27"/>
      <c r="BG66" s="62"/>
      <c r="BH66" s="62"/>
      <c r="BI66" s="62"/>
      <c r="BJ66" s="62"/>
      <c r="BK66" s="23"/>
      <c r="BV66" s="31" t="str">
        <f>IF(CG66=0,"",IF('1. Facility Details'!$D$32="No","No",IF('1. Facility Details'!$E$32="Yes","Yes",IF('1. Facility Details'!$E$32="No","No",""))))</f>
        <v/>
      </c>
      <c r="BW66" s="32" t="str">
        <f>IF(CG66=0,"",IF('1. Facility Details'!$D$33="No","No",IF('1. Facility Details'!$E$33="Yes","Yes",IF('1. Facility Details'!$E$33="No","No",""))))</f>
        <v/>
      </c>
      <c r="BX66" s="32" t="str">
        <f>IF(CG66=0,"",IF('1. Facility Details'!$D$34="No","No",IF('1. Facility Details'!$E$34="Yes","Yes",IF('1. Facility Details'!$E$34="No","No",""))))</f>
        <v/>
      </c>
      <c r="BY66" s="32" t="str">
        <f>IF(CG66=0,"",IF('1. Facility Details'!$D$35="No","No",IF('1. Facility Details'!$E$35="Yes","Yes",IF('1. Facility Details'!$E$35="No","No",""))))</f>
        <v/>
      </c>
      <c r="BZ66" s="32" t="str">
        <f>IF(CG66=0,"",IF('1. Facility Details'!$D$36="No","No",IF('1. Facility Details'!$E$36="Yes","Yes",IF('1. Facility Details'!$E$36="No","No",""))))</f>
        <v/>
      </c>
      <c r="CA66" s="32" t="str">
        <f>IF(CG66=0,"",IF('1. Facility Details'!$D$37="No","No",IF('1. Facility Details'!$E$37="Yes","Yes",IF('1. Facility Details'!$E$37="No","No",""))))</f>
        <v/>
      </c>
      <c r="CB66" s="32" t="str">
        <f>IF(CG66=0,"",IF('1. Facility Details'!$D$38="No","No",IF('1. Facility Details'!$E$38="Yes","Yes",IF('1. Facility Details'!$E$38="No","No",""))))</f>
        <v/>
      </c>
      <c r="CC66" s="32" t="str">
        <f>IF(CG66=0,"",IF('1. Facility Details'!$D$39="No","No",IF('1. Facility Details'!$E$39="Yes","Yes",IF('1. Facility Details'!$E$39="No","No",""))))</f>
        <v/>
      </c>
      <c r="CD66" s="32" t="str">
        <f>IF(CG66=0,"",IF('1. Facility Details'!$D$40="No","No",IF('1. Facility Details'!$E$40="Yes","Yes",IF('1. Facility Details'!$E$40="No","No",""))))</f>
        <v/>
      </c>
      <c r="CE66" s="32" t="str">
        <f>IF(CG66=0,"",IF('1. Facility Details'!$D$41="No","No",IF('1. Facility Details'!$E$41="Yes","Yes",IF('1. Facility Details'!$E$41="No","No",""))))</f>
        <v/>
      </c>
      <c r="CG66" s="64">
        <f t="shared" si="16"/>
        <v>1</v>
      </c>
      <c r="CI66" s="32" t="str">
        <f>IF('1. Facility Details'!$D$32="No","No",IF('1. Facility Details'!$E$32="Yes","Yes",IF('1. Facility Details'!$E$32="No","No","")))</f>
        <v/>
      </c>
      <c r="CJ66" s="32" t="str">
        <f>IF('1. Facility Details'!$D$33="No","No",IF('1. Facility Details'!$E$33="Yes","Yes",IF('1. Facility Details'!$E$33="No","No","")))</f>
        <v/>
      </c>
      <c r="CK66" s="32" t="str">
        <f>IF('1. Facility Details'!$D$34="No","No",IF('1. Facility Details'!$E$34="Yes","Yes",IF('1. Facility Details'!$E$34="No","No","")))</f>
        <v/>
      </c>
      <c r="CL66" s="32" t="str">
        <f>IF('1. Facility Details'!$D$35="No","No",IF('1. Facility Details'!$E$35="Yes","Yes",IF('1. Facility Details'!$E$35="No","No","")))</f>
        <v/>
      </c>
      <c r="CM66" s="32" t="str">
        <f>IF('1. Facility Details'!$D$36="No","No",IF('1. Facility Details'!$E$36="Yes","Yes",IF('1. Facility Details'!$E$36="No","No","")))</f>
        <v/>
      </c>
      <c r="CN66" s="32" t="str">
        <f>IF('1. Facility Details'!$D$37="No","No",IF('1. Facility Details'!$E$37="Yes","Yes",IF('1. Facility Details'!$E$37="No","No","")))</f>
        <v/>
      </c>
      <c r="CO66" s="32" t="str">
        <f>IF('1. Facility Details'!$D$38="No","No",IF('1. Facility Details'!$E$38="Yes","Yes",IF('1. Facility Details'!$E$38="No","No","")))</f>
        <v/>
      </c>
      <c r="CP66" s="32" t="str">
        <f>IF('1. Facility Details'!$D$39="No","No",IF('1. Facility Details'!$E$39="Yes","Yes",IF('1. Facility Details'!$E$39="No","No","")))</f>
        <v/>
      </c>
      <c r="CQ66" s="32" t="str">
        <f>IF('1. Facility Details'!$D$40="No","No",IF('1. Facility Details'!$E$40="Yes","Yes",IF('1. Facility Details'!$E$40="No","No","")))</f>
        <v/>
      </c>
      <c r="CR66" s="32" t="str">
        <f>IF('1. Facility Details'!$D$41="No","No",IF('1. Facility Details'!$E$41="Yes","Yes",IF('1. Facility Details'!$E$41="No","No","")))</f>
        <v/>
      </c>
    </row>
    <row r="67" spans="2:96" x14ac:dyDescent="0.35">
      <c r="B67" s="82">
        <v>4</v>
      </c>
      <c r="C67" s="160" t="str">
        <f t="shared" si="15"/>
        <v/>
      </c>
      <c r="D67" s="27"/>
      <c r="E67" s="62"/>
      <c r="F67" s="62"/>
      <c r="G67" s="62"/>
      <c r="H67" s="62"/>
      <c r="I67" s="23"/>
      <c r="J67" s="27"/>
      <c r="K67" s="62"/>
      <c r="L67" s="62"/>
      <c r="M67" s="62"/>
      <c r="N67" s="62"/>
      <c r="O67" s="23"/>
      <c r="P67" s="27"/>
      <c r="Q67" s="62"/>
      <c r="R67" s="62"/>
      <c r="S67" s="62"/>
      <c r="T67" s="62"/>
      <c r="U67" s="23"/>
      <c r="V67" s="27"/>
      <c r="W67" s="62"/>
      <c r="X67" s="62"/>
      <c r="Y67" s="62"/>
      <c r="Z67" s="62"/>
      <c r="AA67" s="23"/>
      <c r="AB67" s="27"/>
      <c r="AC67" s="62"/>
      <c r="AD67" s="62"/>
      <c r="AE67" s="62"/>
      <c r="AF67" s="62"/>
      <c r="AG67" s="23"/>
      <c r="AH67" s="27"/>
      <c r="AI67" s="62"/>
      <c r="AJ67" s="62"/>
      <c r="AK67" s="62"/>
      <c r="AL67" s="62"/>
      <c r="AM67" s="23"/>
      <c r="AN67" s="27"/>
      <c r="AO67" s="62"/>
      <c r="AP67" s="62"/>
      <c r="AQ67" s="62"/>
      <c r="AR67" s="62"/>
      <c r="AS67" s="23"/>
      <c r="AT67" s="27"/>
      <c r="AU67" s="62"/>
      <c r="AV67" s="62"/>
      <c r="AW67" s="62"/>
      <c r="AX67" s="62"/>
      <c r="AY67" s="23"/>
      <c r="AZ67" s="27"/>
      <c r="BA67" s="62"/>
      <c r="BB67" s="62"/>
      <c r="BC67" s="62"/>
      <c r="BD67" s="62"/>
      <c r="BE67" s="23"/>
      <c r="BF67" s="27"/>
      <c r="BG67" s="62"/>
      <c r="BH67" s="62"/>
      <c r="BI67" s="62"/>
      <c r="BJ67" s="62"/>
      <c r="BK67" s="23"/>
      <c r="BV67" s="31" t="str">
        <f>IF(CG67=0,"",IF('1. Facility Details'!$D$32="No","No",IF('1. Facility Details'!$E$32="Yes","Yes",IF('1. Facility Details'!$E$32="No","No",""))))</f>
        <v/>
      </c>
      <c r="BW67" s="32" t="str">
        <f>IF(CG67=0,"",IF('1. Facility Details'!$D$33="No","No",IF('1. Facility Details'!$E$33="Yes","Yes",IF('1. Facility Details'!$E$33="No","No",""))))</f>
        <v/>
      </c>
      <c r="BX67" s="32" t="str">
        <f>IF(CG67=0,"",IF('1. Facility Details'!$D$34="No","No",IF('1. Facility Details'!$E$34="Yes","Yes",IF('1. Facility Details'!$E$34="No","No",""))))</f>
        <v/>
      </c>
      <c r="BY67" s="32" t="str">
        <f>IF(CG67=0,"",IF('1. Facility Details'!$D$35="No","No",IF('1. Facility Details'!$E$35="Yes","Yes",IF('1. Facility Details'!$E$35="No","No",""))))</f>
        <v/>
      </c>
      <c r="BZ67" s="32" t="str">
        <f>IF(CG67=0,"",IF('1. Facility Details'!$D$36="No","No",IF('1. Facility Details'!$E$36="Yes","Yes",IF('1. Facility Details'!$E$36="No","No",""))))</f>
        <v/>
      </c>
      <c r="CA67" s="32" t="str">
        <f>IF(CG67=0,"",IF('1. Facility Details'!$D$37="No","No",IF('1. Facility Details'!$E$37="Yes","Yes",IF('1. Facility Details'!$E$37="No","No",""))))</f>
        <v/>
      </c>
      <c r="CB67" s="32" t="str">
        <f>IF(CG67=0,"",IF('1. Facility Details'!$D$38="No","No",IF('1. Facility Details'!$E$38="Yes","Yes",IF('1. Facility Details'!$E$38="No","No",""))))</f>
        <v/>
      </c>
      <c r="CC67" s="32" t="str">
        <f>IF(CG67=0,"",IF('1. Facility Details'!$D$39="No","No",IF('1. Facility Details'!$E$39="Yes","Yes",IF('1. Facility Details'!$E$39="No","No",""))))</f>
        <v/>
      </c>
      <c r="CD67" s="32" t="str">
        <f>IF(CG67=0,"",IF('1. Facility Details'!$D$40="No","No",IF('1. Facility Details'!$E$40="Yes","Yes",IF('1. Facility Details'!$E$40="No","No",""))))</f>
        <v/>
      </c>
      <c r="CE67" s="32" t="str">
        <f>IF(CG67=0,"",IF('1. Facility Details'!$D$41="No","No",IF('1. Facility Details'!$E$41="Yes","Yes",IF('1. Facility Details'!$E$41="No","No",""))))</f>
        <v/>
      </c>
      <c r="CG67" s="64">
        <f t="shared" si="16"/>
        <v>1</v>
      </c>
      <c r="CI67" s="32" t="str">
        <f>IF('1. Facility Details'!$D$32="No","No",IF('1. Facility Details'!$E$32="Yes","Yes",IF('1. Facility Details'!$E$32="No","No","")))</f>
        <v/>
      </c>
      <c r="CJ67" s="32" t="str">
        <f>IF('1. Facility Details'!$D$33="No","No",IF('1. Facility Details'!$E$33="Yes","Yes",IF('1. Facility Details'!$E$33="No","No","")))</f>
        <v/>
      </c>
      <c r="CK67" s="32" t="str">
        <f>IF('1. Facility Details'!$D$34="No","No",IF('1. Facility Details'!$E$34="Yes","Yes",IF('1. Facility Details'!$E$34="No","No","")))</f>
        <v/>
      </c>
      <c r="CL67" s="32" t="str">
        <f>IF('1. Facility Details'!$D$35="No","No",IF('1. Facility Details'!$E$35="Yes","Yes",IF('1. Facility Details'!$E$35="No","No","")))</f>
        <v/>
      </c>
      <c r="CM67" s="32" t="str">
        <f>IF('1. Facility Details'!$D$36="No","No",IF('1. Facility Details'!$E$36="Yes","Yes",IF('1. Facility Details'!$E$36="No","No","")))</f>
        <v/>
      </c>
      <c r="CN67" s="32" t="str">
        <f>IF('1. Facility Details'!$D$37="No","No",IF('1. Facility Details'!$E$37="Yes","Yes",IF('1. Facility Details'!$E$37="No","No","")))</f>
        <v/>
      </c>
      <c r="CO67" s="32" t="str">
        <f>IF('1. Facility Details'!$D$38="No","No",IF('1. Facility Details'!$E$38="Yes","Yes",IF('1. Facility Details'!$E$38="No","No","")))</f>
        <v/>
      </c>
      <c r="CP67" s="32" t="str">
        <f>IF('1. Facility Details'!$D$39="No","No",IF('1. Facility Details'!$E$39="Yes","Yes",IF('1. Facility Details'!$E$39="No","No","")))</f>
        <v/>
      </c>
      <c r="CQ67" s="32" t="str">
        <f>IF('1. Facility Details'!$D$40="No","No",IF('1. Facility Details'!$E$40="Yes","Yes",IF('1. Facility Details'!$E$40="No","No","")))</f>
        <v/>
      </c>
      <c r="CR67" s="32" t="str">
        <f>IF('1. Facility Details'!$D$41="No","No",IF('1. Facility Details'!$E$41="Yes","Yes",IF('1. Facility Details'!$E$41="No","No","")))</f>
        <v/>
      </c>
    </row>
    <row r="68" spans="2:96" x14ac:dyDescent="0.35">
      <c r="B68" s="82">
        <v>5</v>
      </c>
      <c r="C68" s="160" t="str">
        <f t="shared" si="15"/>
        <v/>
      </c>
      <c r="D68" s="27"/>
      <c r="E68" s="62"/>
      <c r="F68" s="62"/>
      <c r="G68" s="62"/>
      <c r="H68" s="62"/>
      <c r="I68" s="23"/>
      <c r="J68" s="27"/>
      <c r="K68" s="62"/>
      <c r="L68" s="62"/>
      <c r="M68" s="62"/>
      <c r="N68" s="62"/>
      <c r="O68" s="23"/>
      <c r="P68" s="27"/>
      <c r="Q68" s="62"/>
      <c r="R68" s="62"/>
      <c r="S68" s="62"/>
      <c r="T68" s="62"/>
      <c r="U68" s="23"/>
      <c r="V68" s="27"/>
      <c r="W68" s="62"/>
      <c r="X68" s="62"/>
      <c r="Y68" s="62"/>
      <c r="Z68" s="62"/>
      <c r="AA68" s="23"/>
      <c r="AB68" s="27"/>
      <c r="AC68" s="62"/>
      <c r="AD68" s="62"/>
      <c r="AE68" s="62"/>
      <c r="AF68" s="62"/>
      <c r="AG68" s="23"/>
      <c r="AH68" s="27"/>
      <c r="AI68" s="62"/>
      <c r="AJ68" s="62"/>
      <c r="AK68" s="62"/>
      <c r="AL68" s="62"/>
      <c r="AM68" s="23"/>
      <c r="AN68" s="27"/>
      <c r="AO68" s="62"/>
      <c r="AP68" s="62"/>
      <c r="AQ68" s="62"/>
      <c r="AR68" s="62"/>
      <c r="AS68" s="23"/>
      <c r="AT68" s="27"/>
      <c r="AU68" s="62"/>
      <c r="AV68" s="62"/>
      <c r="AW68" s="62"/>
      <c r="AX68" s="62"/>
      <c r="AY68" s="23"/>
      <c r="AZ68" s="27"/>
      <c r="BA68" s="62"/>
      <c r="BB68" s="62"/>
      <c r="BC68" s="62"/>
      <c r="BD68" s="62"/>
      <c r="BE68" s="23"/>
      <c r="BF68" s="27"/>
      <c r="BG68" s="62"/>
      <c r="BH68" s="62"/>
      <c r="BI68" s="62"/>
      <c r="BJ68" s="62"/>
      <c r="BK68" s="23"/>
      <c r="BV68" s="31" t="str">
        <f>IF(CG68=0,"",IF('1. Facility Details'!$D$32="No","No",IF('1. Facility Details'!$E$32="Yes","Yes",IF('1. Facility Details'!$E$32="No","No",""))))</f>
        <v/>
      </c>
      <c r="BW68" s="32" t="str">
        <f>IF(CG68=0,"",IF('1. Facility Details'!$D$33="No","No",IF('1. Facility Details'!$E$33="Yes","Yes",IF('1. Facility Details'!$E$33="No","No",""))))</f>
        <v/>
      </c>
      <c r="BX68" s="32" t="str">
        <f>IF(CG68=0,"",IF('1. Facility Details'!$D$34="No","No",IF('1. Facility Details'!$E$34="Yes","Yes",IF('1. Facility Details'!$E$34="No","No",""))))</f>
        <v/>
      </c>
      <c r="BY68" s="32" t="str">
        <f>IF(CG68=0,"",IF('1. Facility Details'!$D$35="No","No",IF('1. Facility Details'!$E$35="Yes","Yes",IF('1. Facility Details'!$E$35="No","No",""))))</f>
        <v/>
      </c>
      <c r="BZ68" s="32" t="str">
        <f>IF(CG68=0,"",IF('1. Facility Details'!$D$36="No","No",IF('1. Facility Details'!$E$36="Yes","Yes",IF('1. Facility Details'!$E$36="No","No",""))))</f>
        <v/>
      </c>
      <c r="CA68" s="32" t="str">
        <f>IF(CG68=0,"",IF('1. Facility Details'!$D$37="No","No",IF('1. Facility Details'!$E$37="Yes","Yes",IF('1. Facility Details'!$E$37="No","No",""))))</f>
        <v/>
      </c>
      <c r="CB68" s="32" t="str">
        <f>IF(CG68=0,"",IF('1. Facility Details'!$D$38="No","No",IF('1. Facility Details'!$E$38="Yes","Yes",IF('1. Facility Details'!$E$38="No","No",""))))</f>
        <v/>
      </c>
      <c r="CC68" s="32" t="str">
        <f>IF(CG68=0,"",IF('1. Facility Details'!$D$39="No","No",IF('1. Facility Details'!$E$39="Yes","Yes",IF('1. Facility Details'!$E$39="No","No",""))))</f>
        <v/>
      </c>
      <c r="CD68" s="32" t="str">
        <f>IF(CG68=0,"",IF('1. Facility Details'!$D$40="No","No",IF('1. Facility Details'!$E$40="Yes","Yes",IF('1. Facility Details'!$E$40="No","No",""))))</f>
        <v/>
      </c>
      <c r="CE68" s="32" t="str">
        <f>IF(CG68=0,"",IF('1. Facility Details'!$D$41="No","No",IF('1. Facility Details'!$E$41="Yes","Yes",IF('1. Facility Details'!$E$41="No","No",""))))</f>
        <v/>
      </c>
      <c r="CG68" s="64">
        <f t="shared" si="16"/>
        <v>1</v>
      </c>
      <c r="CI68" s="32" t="str">
        <f>IF('1. Facility Details'!$D$32="No","No",IF('1. Facility Details'!$E$32="Yes","Yes",IF('1. Facility Details'!$E$32="No","No","")))</f>
        <v/>
      </c>
      <c r="CJ68" s="32" t="str">
        <f>IF('1. Facility Details'!$D$33="No","No",IF('1. Facility Details'!$E$33="Yes","Yes",IF('1. Facility Details'!$E$33="No","No","")))</f>
        <v/>
      </c>
      <c r="CK68" s="32" t="str">
        <f>IF('1. Facility Details'!$D$34="No","No",IF('1. Facility Details'!$E$34="Yes","Yes",IF('1. Facility Details'!$E$34="No","No","")))</f>
        <v/>
      </c>
      <c r="CL68" s="32" t="str">
        <f>IF('1. Facility Details'!$D$35="No","No",IF('1. Facility Details'!$E$35="Yes","Yes",IF('1. Facility Details'!$E$35="No","No","")))</f>
        <v/>
      </c>
      <c r="CM68" s="32" t="str">
        <f>IF('1. Facility Details'!$D$36="No","No",IF('1. Facility Details'!$E$36="Yes","Yes",IF('1. Facility Details'!$E$36="No","No","")))</f>
        <v/>
      </c>
      <c r="CN68" s="32" t="str">
        <f>IF('1. Facility Details'!$D$37="No","No",IF('1. Facility Details'!$E$37="Yes","Yes",IF('1. Facility Details'!$E$37="No","No","")))</f>
        <v/>
      </c>
      <c r="CO68" s="32" t="str">
        <f>IF('1. Facility Details'!$D$38="No","No",IF('1. Facility Details'!$E$38="Yes","Yes",IF('1. Facility Details'!$E$38="No","No","")))</f>
        <v/>
      </c>
      <c r="CP68" s="32" t="str">
        <f>IF('1. Facility Details'!$D$39="No","No",IF('1. Facility Details'!$E$39="Yes","Yes",IF('1. Facility Details'!$E$39="No","No","")))</f>
        <v/>
      </c>
      <c r="CQ68" s="32" t="str">
        <f>IF('1. Facility Details'!$D$40="No","No",IF('1. Facility Details'!$E$40="Yes","Yes",IF('1. Facility Details'!$E$40="No","No","")))</f>
        <v/>
      </c>
      <c r="CR68" s="32" t="str">
        <f>IF('1. Facility Details'!$D$41="No","No",IF('1. Facility Details'!$E$41="Yes","Yes",IF('1. Facility Details'!$E$41="No","No","")))</f>
        <v/>
      </c>
    </row>
    <row r="69" spans="2:96" x14ac:dyDescent="0.35">
      <c r="B69" s="82">
        <v>6</v>
      </c>
      <c r="C69" s="160" t="str">
        <f t="shared" si="15"/>
        <v/>
      </c>
      <c r="D69" s="27"/>
      <c r="E69" s="62"/>
      <c r="F69" s="62"/>
      <c r="G69" s="62"/>
      <c r="H69" s="62"/>
      <c r="I69" s="23"/>
      <c r="J69" s="27"/>
      <c r="K69" s="62"/>
      <c r="L69" s="62"/>
      <c r="M69" s="62"/>
      <c r="N69" s="62"/>
      <c r="O69" s="23"/>
      <c r="P69" s="27"/>
      <c r="Q69" s="62"/>
      <c r="R69" s="62"/>
      <c r="S69" s="62"/>
      <c r="T69" s="62"/>
      <c r="U69" s="23"/>
      <c r="V69" s="27"/>
      <c r="W69" s="62"/>
      <c r="X69" s="62"/>
      <c r="Y69" s="62"/>
      <c r="Z69" s="62"/>
      <c r="AA69" s="23"/>
      <c r="AB69" s="27"/>
      <c r="AC69" s="62"/>
      <c r="AD69" s="62"/>
      <c r="AE69" s="62"/>
      <c r="AF69" s="62"/>
      <c r="AG69" s="23"/>
      <c r="AH69" s="27"/>
      <c r="AI69" s="62"/>
      <c r="AJ69" s="62"/>
      <c r="AK69" s="62"/>
      <c r="AL69" s="62"/>
      <c r="AM69" s="23"/>
      <c r="AN69" s="27"/>
      <c r="AO69" s="62"/>
      <c r="AP69" s="62"/>
      <c r="AQ69" s="62"/>
      <c r="AR69" s="62"/>
      <c r="AS69" s="23"/>
      <c r="AT69" s="27"/>
      <c r="AU69" s="62"/>
      <c r="AV69" s="62"/>
      <c r="AW69" s="62"/>
      <c r="AX69" s="62"/>
      <c r="AY69" s="23"/>
      <c r="AZ69" s="27"/>
      <c r="BA69" s="62"/>
      <c r="BB69" s="62"/>
      <c r="BC69" s="62"/>
      <c r="BD69" s="62"/>
      <c r="BE69" s="23"/>
      <c r="BF69" s="27"/>
      <c r="BG69" s="62"/>
      <c r="BH69" s="62"/>
      <c r="BI69" s="62"/>
      <c r="BJ69" s="62"/>
      <c r="BK69" s="23"/>
      <c r="BV69" s="31" t="str">
        <f>IF(CG69=0,"",IF('1. Facility Details'!$D$32="No","No",IF('1. Facility Details'!$E$32="Yes","Yes",IF('1. Facility Details'!$E$32="No","No",""))))</f>
        <v/>
      </c>
      <c r="BW69" s="32" t="str">
        <f>IF(CG69=0,"",IF('1. Facility Details'!$D$33="No","No",IF('1. Facility Details'!$E$33="Yes","Yes",IF('1. Facility Details'!$E$33="No","No",""))))</f>
        <v/>
      </c>
      <c r="BX69" s="32" t="str">
        <f>IF(CG69=0,"",IF('1. Facility Details'!$D$34="No","No",IF('1. Facility Details'!$E$34="Yes","Yes",IF('1. Facility Details'!$E$34="No","No",""))))</f>
        <v/>
      </c>
      <c r="BY69" s="32" t="str">
        <f>IF(CG69=0,"",IF('1. Facility Details'!$D$35="No","No",IF('1. Facility Details'!$E$35="Yes","Yes",IF('1. Facility Details'!$E$35="No","No",""))))</f>
        <v/>
      </c>
      <c r="BZ69" s="32" t="str">
        <f>IF(CG69=0,"",IF('1. Facility Details'!$D$36="No","No",IF('1. Facility Details'!$E$36="Yes","Yes",IF('1. Facility Details'!$E$36="No","No",""))))</f>
        <v/>
      </c>
      <c r="CA69" s="32" t="str">
        <f>IF(CG69=0,"",IF('1. Facility Details'!$D$37="No","No",IF('1. Facility Details'!$E$37="Yes","Yes",IF('1. Facility Details'!$E$37="No","No",""))))</f>
        <v/>
      </c>
      <c r="CB69" s="32" t="str">
        <f>IF(CG69=0,"",IF('1. Facility Details'!$D$38="No","No",IF('1. Facility Details'!$E$38="Yes","Yes",IF('1. Facility Details'!$E$38="No","No",""))))</f>
        <v/>
      </c>
      <c r="CC69" s="32" t="str">
        <f>IF(CG69=0,"",IF('1. Facility Details'!$D$39="No","No",IF('1. Facility Details'!$E$39="Yes","Yes",IF('1. Facility Details'!$E$39="No","No",""))))</f>
        <v/>
      </c>
      <c r="CD69" s="32" t="str">
        <f>IF(CG69=0,"",IF('1. Facility Details'!$D$40="No","No",IF('1. Facility Details'!$E$40="Yes","Yes",IF('1. Facility Details'!$E$40="No","No",""))))</f>
        <v/>
      </c>
      <c r="CE69" s="32" t="str">
        <f>IF(CG69=0,"",IF('1. Facility Details'!$D$41="No","No",IF('1. Facility Details'!$E$41="Yes","Yes",IF('1. Facility Details'!$E$41="No","No",""))))</f>
        <v/>
      </c>
      <c r="CG69" s="64">
        <f t="shared" si="16"/>
        <v>1</v>
      </c>
      <c r="CI69" s="32" t="str">
        <f>IF('1. Facility Details'!$D$32="No","No",IF('1. Facility Details'!$E$32="Yes","Yes",IF('1. Facility Details'!$E$32="No","No","")))</f>
        <v/>
      </c>
      <c r="CJ69" s="32" t="str">
        <f>IF('1. Facility Details'!$D$33="No","No",IF('1. Facility Details'!$E$33="Yes","Yes",IF('1. Facility Details'!$E$33="No","No","")))</f>
        <v/>
      </c>
      <c r="CK69" s="32" t="str">
        <f>IF('1. Facility Details'!$D$34="No","No",IF('1. Facility Details'!$E$34="Yes","Yes",IF('1. Facility Details'!$E$34="No","No","")))</f>
        <v/>
      </c>
      <c r="CL69" s="32" t="str">
        <f>IF('1. Facility Details'!$D$35="No","No",IF('1. Facility Details'!$E$35="Yes","Yes",IF('1. Facility Details'!$E$35="No","No","")))</f>
        <v/>
      </c>
      <c r="CM69" s="32" t="str">
        <f>IF('1. Facility Details'!$D$36="No","No",IF('1. Facility Details'!$E$36="Yes","Yes",IF('1. Facility Details'!$E$36="No","No","")))</f>
        <v/>
      </c>
      <c r="CN69" s="32" t="str">
        <f>IF('1. Facility Details'!$D$37="No","No",IF('1. Facility Details'!$E$37="Yes","Yes",IF('1. Facility Details'!$E$37="No","No","")))</f>
        <v/>
      </c>
      <c r="CO69" s="32" t="str">
        <f>IF('1. Facility Details'!$D$38="No","No",IF('1. Facility Details'!$E$38="Yes","Yes",IF('1. Facility Details'!$E$38="No","No","")))</f>
        <v/>
      </c>
      <c r="CP69" s="32" t="str">
        <f>IF('1. Facility Details'!$D$39="No","No",IF('1. Facility Details'!$E$39="Yes","Yes",IF('1. Facility Details'!$E$39="No","No","")))</f>
        <v/>
      </c>
      <c r="CQ69" s="32" t="str">
        <f>IF('1. Facility Details'!$D$40="No","No",IF('1. Facility Details'!$E$40="Yes","Yes",IF('1. Facility Details'!$E$40="No","No","")))</f>
        <v/>
      </c>
      <c r="CR69" s="32" t="str">
        <f>IF('1. Facility Details'!$D$41="No","No",IF('1. Facility Details'!$E$41="Yes","Yes",IF('1. Facility Details'!$E$41="No","No","")))</f>
        <v/>
      </c>
    </row>
    <row r="70" spans="2:96" x14ac:dyDescent="0.35">
      <c r="B70" s="82">
        <v>7</v>
      </c>
      <c r="C70" s="160" t="str">
        <f t="shared" si="15"/>
        <v/>
      </c>
      <c r="D70" s="27"/>
      <c r="E70" s="62"/>
      <c r="F70" s="62"/>
      <c r="G70" s="62"/>
      <c r="H70" s="62"/>
      <c r="I70" s="23"/>
      <c r="J70" s="27"/>
      <c r="K70" s="62"/>
      <c r="L70" s="62"/>
      <c r="M70" s="62"/>
      <c r="N70" s="62"/>
      <c r="O70" s="23"/>
      <c r="P70" s="27"/>
      <c r="Q70" s="62"/>
      <c r="R70" s="62"/>
      <c r="S70" s="62"/>
      <c r="T70" s="62"/>
      <c r="U70" s="23"/>
      <c r="V70" s="27"/>
      <c r="W70" s="62"/>
      <c r="X70" s="62"/>
      <c r="Y70" s="62"/>
      <c r="Z70" s="62"/>
      <c r="AA70" s="23"/>
      <c r="AB70" s="27"/>
      <c r="AC70" s="62"/>
      <c r="AD70" s="62"/>
      <c r="AE70" s="62"/>
      <c r="AF70" s="62"/>
      <c r="AG70" s="23"/>
      <c r="AH70" s="27"/>
      <c r="AI70" s="62"/>
      <c r="AJ70" s="62"/>
      <c r="AK70" s="62"/>
      <c r="AL70" s="62"/>
      <c r="AM70" s="23"/>
      <c r="AN70" s="27"/>
      <c r="AO70" s="62"/>
      <c r="AP70" s="62"/>
      <c r="AQ70" s="62"/>
      <c r="AR70" s="62"/>
      <c r="AS70" s="23"/>
      <c r="AT70" s="27"/>
      <c r="AU70" s="62"/>
      <c r="AV70" s="62"/>
      <c r="AW70" s="62"/>
      <c r="AX70" s="62"/>
      <c r="AY70" s="23"/>
      <c r="AZ70" s="27"/>
      <c r="BA70" s="62"/>
      <c r="BB70" s="62"/>
      <c r="BC70" s="62"/>
      <c r="BD70" s="62"/>
      <c r="BE70" s="23"/>
      <c r="BF70" s="27"/>
      <c r="BG70" s="62"/>
      <c r="BH70" s="62"/>
      <c r="BI70" s="62"/>
      <c r="BJ70" s="62"/>
      <c r="BK70" s="23"/>
      <c r="BV70" s="31" t="str">
        <f>IF(CG70=0,"",IF('1. Facility Details'!$D$32="No","No",IF('1. Facility Details'!$E$32="Yes","Yes",IF('1. Facility Details'!$E$32="No","No",""))))</f>
        <v/>
      </c>
      <c r="BW70" s="32" t="str">
        <f>IF(CG70=0,"",IF('1. Facility Details'!$D$33="No","No",IF('1. Facility Details'!$E$33="Yes","Yes",IF('1. Facility Details'!$E$33="No","No",""))))</f>
        <v/>
      </c>
      <c r="BX70" s="32" t="str">
        <f>IF(CG70=0,"",IF('1. Facility Details'!$D$34="No","No",IF('1. Facility Details'!$E$34="Yes","Yes",IF('1. Facility Details'!$E$34="No","No",""))))</f>
        <v/>
      </c>
      <c r="BY70" s="32" t="str">
        <f>IF(CG70=0,"",IF('1. Facility Details'!$D$35="No","No",IF('1. Facility Details'!$E$35="Yes","Yes",IF('1. Facility Details'!$E$35="No","No",""))))</f>
        <v/>
      </c>
      <c r="BZ70" s="32" t="str">
        <f>IF(CG70=0,"",IF('1. Facility Details'!$D$36="No","No",IF('1. Facility Details'!$E$36="Yes","Yes",IF('1. Facility Details'!$E$36="No","No",""))))</f>
        <v/>
      </c>
      <c r="CA70" s="32" t="str">
        <f>IF(CG70=0,"",IF('1. Facility Details'!$D$37="No","No",IF('1. Facility Details'!$E$37="Yes","Yes",IF('1. Facility Details'!$E$37="No","No",""))))</f>
        <v/>
      </c>
      <c r="CB70" s="32" t="str">
        <f>IF(CG70=0,"",IF('1. Facility Details'!$D$38="No","No",IF('1. Facility Details'!$E$38="Yes","Yes",IF('1. Facility Details'!$E$38="No","No",""))))</f>
        <v/>
      </c>
      <c r="CC70" s="32" t="str">
        <f>IF(CG70=0,"",IF('1. Facility Details'!$D$39="No","No",IF('1. Facility Details'!$E$39="Yes","Yes",IF('1. Facility Details'!$E$39="No","No",""))))</f>
        <v/>
      </c>
      <c r="CD70" s="32" t="str">
        <f>IF(CG70=0,"",IF('1. Facility Details'!$D$40="No","No",IF('1. Facility Details'!$E$40="Yes","Yes",IF('1. Facility Details'!$E$40="No","No",""))))</f>
        <v/>
      </c>
      <c r="CE70" s="32" t="str">
        <f>IF(CG70=0,"",IF('1. Facility Details'!$D$41="No","No",IF('1. Facility Details'!$E$41="Yes","Yes",IF('1. Facility Details'!$E$41="No","No",""))))</f>
        <v/>
      </c>
      <c r="CG70" s="64">
        <f t="shared" si="16"/>
        <v>1</v>
      </c>
      <c r="CI70" s="32" t="str">
        <f>IF('1. Facility Details'!$D$32="No","No",IF('1. Facility Details'!$E$32="Yes","Yes",IF('1. Facility Details'!$E$32="No","No","")))</f>
        <v/>
      </c>
      <c r="CJ70" s="32" t="str">
        <f>IF('1. Facility Details'!$D$33="No","No",IF('1. Facility Details'!$E$33="Yes","Yes",IF('1. Facility Details'!$E$33="No","No","")))</f>
        <v/>
      </c>
      <c r="CK70" s="32" t="str">
        <f>IF('1. Facility Details'!$D$34="No","No",IF('1. Facility Details'!$E$34="Yes","Yes",IF('1. Facility Details'!$E$34="No","No","")))</f>
        <v/>
      </c>
      <c r="CL70" s="32" t="str">
        <f>IF('1. Facility Details'!$D$35="No","No",IF('1. Facility Details'!$E$35="Yes","Yes",IF('1. Facility Details'!$E$35="No","No","")))</f>
        <v/>
      </c>
      <c r="CM70" s="32" t="str">
        <f>IF('1. Facility Details'!$D$36="No","No",IF('1. Facility Details'!$E$36="Yes","Yes",IF('1. Facility Details'!$E$36="No","No","")))</f>
        <v/>
      </c>
      <c r="CN70" s="32" t="str">
        <f>IF('1. Facility Details'!$D$37="No","No",IF('1. Facility Details'!$E$37="Yes","Yes",IF('1. Facility Details'!$E$37="No","No","")))</f>
        <v/>
      </c>
      <c r="CO70" s="32" t="str">
        <f>IF('1. Facility Details'!$D$38="No","No",IF('1. Facility Details'!$E$38="Yes","Yes",IF('1. Facility Details'!$E$38="No","No","")))</f>
        <v/>
      </c>
      <c r="CP70" s="32" t="str">
        <f>IF('1. Facility Details'!$D$39="No","No",IF('1. Facility Details'!$E$39="Yes","Yes",IF('1. Facility Details'!$E$39="No","No","")))</f>
        <v/>
      </c>
      <c r="CQ70" s="32" t="str">
        <f>IF('1. Facility Details'!$D$40="No","No",IF('1. Facility Details'!$E$40="Yes","Yes",IF('1. Facility Details'!$E$40="No","No","")))</f>
        <v/>
      </c>
      <c r="CR70" s="32" t="str">
        <f>IF('1. Facility Details'!$D$41="No","No",IF('1. Facility Details'!$E$41="Yes","Yes",IF('1. Facility Details'!$E$41="No","No","")))</f>
        <v/>
      </c>
    </row>
    <row r="71" spans="2:96" x14ac:dyDescent="0.35">
      <c r="B71" s="82">
        <v>8</v>
      </c>
      <c r="C71" s="160" t="str">
        <f t="shared" si="15"/>
        <v/>
      </c>
      <c r="D71" s="27"/>
      <c r="E71" s="62"/>
      <c r="F71" s="62"/>
      <c r="G71" s="62"/>
      <c r="H71" s="62"/>
      <c r="I71" s="23"/>
      <c r="J71" s="27"/>
      <c r="K71" s="62"/>
      <c r="L71" s="62"/>
      <c r="M71" s="62"/>
      <c r="N71" s="62"/>
      <c r="O71" s="23"/>
      <c r="P71" s="27"/>
      <c r="Q71" s="62"/>
      <c r="R71" s="62"/>
      <c r="S71" s="62"/>
      <c r="T71" s="62"/>
      <c r="U71" s="23"/>
      <c r="V71" s="27"/>
      <c r="W71" s="62"/>
      <c r="X71" s="62"/>
      <c r="Y71" s="62"/>
      <c r="Z71" s="62"/>
      <c r="AA71" s="23"/>
      <c r="AB71" s="27"/>
      <c r="AC71" s="62"/>
      <c r="AD71" s="62"/>
      <c r="AE71" s="62"/>
      <c r="AF71" s="62"/>
      <c r="AG71" s="23"/>
      <c r="AH71" s="27"/>
      <c r="AI71" s="62"/>
      <c r="AJ71" s="62"/>
      <c r="AK71" s="62"/>
      <c r="AL71" s="62"/>
      <c r="AM71" s="23"/>
      <c r="AN71" s="27"/>
      <c r="AO71" s="62"/>
      <c r="AP71" s="62"/>
      <c r="AQ71" s="62"/>
      <c r="AR71" s="62"/>
      <c r="AS71" s="23"/>
      <c r="AT71" s="27"/>
      <c r="AU71" s="62"/>
      <c r="AV71" s="62"/>
      <c r="AW71" s="62"/>
      <c r="AX71" s="62"/>
      <c r="AY71" s="23"/>
      <c r="AZ71" s="27"/>
      <c r="BA71" s="62"/>
      <c r="BB71" s="62"/>
      <c r="BC71" s="62"/>
      <c r="BD71" s="62"/>
      <c r="BE71" s="23"/>
      <c r="BF71" s="27"/>
      <c r="BG71" s="62"/>
      <c r="BH71" s="62"/>
      <c r="BI71" s="62"/>
      <c r="BJ71" s="62"/>
      <c r="BK71" s="23"/>
      <c r="BV71" s="31" t="str">
        <f>IF(CG71=0,"",IF('1. Facility Details'!$D$32="No","No",IF('1. Facility Details'!$E$32="Yes","Yes",IF('1. Facility Details'!$E$32="No","No",""))))</f>
        <v/>
      </c>
      <c r="BW71" s="32" t="str">
        <f>IF(CG71=0,"",IF('1. Facility Details'!$D$33="No","No",IF('1. Facility Details'!$E$33="Yes","Yes",IF('1. Facility Details'!$E$33="No","No",""))))</f>
        <v/>
      </c>
      <c r="BX71" s="32" t="str">
        <f>IF(CG71=0,"",IF('1. Facility Details'!$D$34="No","No",IF('1. Facility Details'!$E$34="Yes","Yes",IF('1. Facility Details'!$E$34="No","No",""))))</f>
        <v/>
      </c>
      <c r="BY71" s="32" t="str">
        <f>IF(CG71=0,"",IF('1. Facility Details'!$D$35="No","No",IF('1. Facility Details'!$E$35="Yes","Yes",IF('1. Facility Details'!$E$35="No","No",""))))</f>
        <v/>
      </c>
      <c r="BZ71" s="32" t="str">
        <f>IF(CG71=0,"",IF('1. Facility Details'!$D$36="No","No",IF('1. Facility Details'!$E$36="Yes","Yes",IF('1. Facility Details'!$E$36="No","No",""))))</f>
        <v/>
      </c>
      <c r="CA71" s="32" t="str">
        <f>IF(CG71=0,"",IF('1. Facility Details'!$D$37="No","No",IF('1. Facility Details'!$E$37="Yes","Yes",IF('1. Facility Details'!$E$37="No","No",""))))</f>
        <v/>
      </c>
      <c r="CB71" s="32" t="str">
        <f>IF(CG71=0,"",IF('1. Facility Details'!$D$38="No","No",IF('1. Facility Details'!$E$38="Yes","Yes",IF('1. Facility Details'!$E$38="No","No",""))))</f>
        <v/>
      </c>
      <c r="CC71" s="32" t="str">
        <f>IF(CG71=0,"",IF('1. Facility Details'!$D$39="No","No",IF('1. Facility Details'!$E$39="Yes","Yes",IF('1. Facility Details'!$E$39="No","No",""))))</f>
        <v/>
      </c>
      <c r="CD71" s="32" t="str">
        <f>IF(CG71=0,"",IF('1. Facility Details'!$D$40="No","No",IF('1. Facility Details'!$E$40="Yes","Yes",IF('1. Facility Details'!$E$40="No","No",""))))</f>
        <v/>
      </c>
      <c r="CE71" s="32" t="str">
        <f>IF(CG71=0,"",IF('1. Facility Details'!$D$41="No","No",IF('1. Facility Details'!$E$41="Yes","Yes",IF('1. Facility Details'!$E$41="No","No",""))))</f>
        <v/>
      </c>
      <c r="CG71" s="64">
        <f t="shared" si="16"/>
        <v>1</v>
      </c>
      <c r="CI71" s="32" t="str">
        <f>IF('1. Facility Details'!$D$32="No","No",IF('1. Facility Details'!$E$32="Yes","Yes",IF('1. Facility Details'!$E$32="No","No","")))</f>
        <v/>
      </c>
      <c r="CJ71" s="32" t="str">
        <f>IF('1. Facility Details'!$D$33="No","No",IF('1. Facility Details'!$E$33="Yes","Yes",IF('1. Facility Details'!$E$33="No","No","")))</f>
        <v/>
      </c>
      <c r="CK71" s="32" t="str">
        <f>IF('1. Facility Details'!$D$34="No","No",IF('1. Facility Details'!$E$34="Yes","Yes",IF('1. Facility Details'!$E$34="No","No","")))</f>
        <v/>
      </c>
      <c r="CL71" s="32" t="str">
        <f>IF('1. Facility Details'!$D$35="No","No",IF('1. Facility Details'!$E$35="Yes","Yes",IF('1. Facility Details'!$E$35="No","No","")))</f>
        <v/>
      </c>
      <c r="CM71" s="32" t="str">
        <f>IF('1. Facility Details'!$D$36="No","No",IF('1. Facility Details'!$E$36="Yes","Yes",IF('1. Facility Details'!$E$36="No","No","")))</f>
        <v/>
      </c>
      <c r="CN71" s="32" t="str">
        <f>IF('1. Facility Details'!$D$37="No","No",IF('1. Facility Details'!$E$37="Yes","Yes",IF('1. Facility Details'!$E$37="No","No","")))</f>
        <v/>
      </c>
      <c r="CO71" s="32" t="str">
        <f>IF('1. Facility Details'!$D$38="No","No",IF('1. Facility Details'!$E$38="Yes","Yes",IF('1. Facility Details'!$E$38="No","No","")))</f>
        <v/>
      </c>
      <c r="CP71" s="32" t="str">
        <f>IF('1. Facility Details'!$D$39="No","No",IF('1. Facility Details'!$E$39="Yes","Yes",IF('1. Facility Details'!$E$39="No","No","")))</f>
        <v/>
      </c>
      <c r="CQ71" s="32" t="str">
        <f>IF('1. Facility Details'!$D$40="No","No",IF('1. Facility Details'!$E$40="Yes","Yes",IF('1. Facility Details'!$E$40="No","No","")))</f>
        <v/>
      </c>
      <c r="CR71" s="32" t="str">
        <f>IF('1. Facility Details'!$D$41="No","No",IF('1. Facility Details'!$E$41="Yes","Yes",IF('1. Facility Details'!$E$41="No","No","")))</f>
        <v/>
      </c>
    </row>
    <row r="72" spans="2:96" x14ac:dyDescent="0.35">
      <c r="B72" s="82">
        <v>9</v>
      </c>
      <c r="C72" s="160" t="str">
        <f t="shared" si="15"/>
        <v/>
      </c>
      <c r="D72" s="27"/>
      <c r="E72" s="62"/>
      <c r="F72" s="62"/>
      <c r="G72" s="62"/>
      <c r="H72" s="62"/>
      <c r="I72" s="23"/>
      <c r="J72" s="27"/>
      <c r="K72" s="62"/>
      <c r="L72" s="62"/>
      <c r="M72" s="62"/>
      <c r="N72" s="62"/>
      <c r="O72" s="23"/>
      <c r="P72" s="27"/>
      <c r="Q72" s="62"/>
      <c r="R72" s="62"/>
      <c r="S72" s="62"/>
      <c r="T72" s="62"/>
      <c r="U72" s="23"/>
      <c r="V72" s="27"/>
      <c r="W72" s="62"/>
      <c r="X72" s="62"/>
      <c r="Y72" s="62"/>
      <c r="Z72" s="62"/>
      <c r="AA72" s="23"/>
      <c r="AB72" s="27"/>
      <c r="AC72" s="62"/>
      <c r="AD72" s="62"/>
      <c r="AE72" s="62"/>
      <c r="AF72" s="62"/>
      <c r="AG72" s="23"/>
      <c r="AH72" s="27"/>
      <c r="AI72" s="62"/>
      <c r="AJ72" s="62"/>
      <c r="AK72" s="62"/>
      <c r="AL72" s="62"/>
      <c r="AM72" s="23"/>
      <c r="AN72" s="27"/>
      <c r="AO72" s="62"/>
      <c r="AP72" s="62"/>
      <c r="AQ72" s="62"/>
      <c r="AR72" s="62"/>
      <c r="AS72" s="23"/>
      <c r="AT72" s="27"/>
      <c r="AU72" s="62"/>
      <c r="AV72" s="62"/>
      <c r="AW72" s="62"/>
      <c r="AX72" s="62"/>
      <c r="AY72" s="23"/>
      <c r="AZ72" s="27"/>
      <c r="BA72" s="62"/>
      <c r="BB72" s="62"/>
      <c r="BC72" s="62"/>
      <c r="BD72" s="62"/>
      <c r="BE72" s="23"/>
      <c r="BF72" s="27"/>
      <c r="BG72" s="62"/>
      <c r="BH72" s="62"/>
      <c r="BI72" s="62"/>
      <c r="BJ72" s="62"/>
      <c r="BK72" s="23"/>
      <c r="BV72" s="31" t="str">
        <f>IF(CG72=0,"",IF('1. Facility Details'!$D$32="No","No",IF('1. Facility Details'!$E$32="Yes","Yes",IF('1. Facility Details'!$E$32="No","No",""))))</f>
        <v/>
      </c>
      <c r="BW72" s="32" t="str">
        <f>IF(CG72=0,"",IF('1. Facility Details'!$D$33="No","No",IF('1. Facility Details'!$E$33="Yes","Yes",IF('1. Facility Details'!$E$33="No","No",""))))</f>
        <v/>
      </c>
      <c r="BX72" s="32" t="str">
        <f>IF(CG72=0,"",IF('1. Facility Details'!$D$34="No","No",IF('1. Facility Details'!$E$34="Yes","Yes",IF('1. Facility Details'!$E$34="No","No",""))))</f>
        <v/>
      </c>
      <c r="BY72" s="32" t="str">
        <f>IF(CG72=0,"",IF('1. Facility Details'!$D$35="No","No",IF('1. Facility Details'!$E$35="Yes","Yes",IF('1. Facility Details'!$E$35="No","No",""))))</f>
        <v/>
      </c>
      <c r="BZ72" s="32" t="str">
        <f>IF(CG72=0,"",IF('1. Facility Details'!$D$36="No","No",IF('1. Facility Details'!$E$36="Yes","Yes",IF('1. Facility Details'!$E$36="No","No",""))))</f>
        <v/>
      </c>
      <c r="CA72" s="32" t="str">
        <f>IF(CG72=0,"",IF('1. Facility Details'!$D$37="No","No",IF('1. Facility Details'!$E$37="Yes","Yes",IF('1. Facility Details'!$E$37="No","No",""))))</f>
        <v/>
      </c>
      <c r="CB72" s="32" t="str">
        <f>IF(CG72=0,"",IF('1. Facility Details'!$D$38="No","No",IF('1. Facility Details'!$E$38="Yes","Yes",IF('1. Facility Details'!$E$38="No","No",""))))</f>
        <v/>
      </c>
      <c r="CC72" s="32" t="str">
        <f>IF(CG72=0,"",IF('1. Facility Details'!$D$39="No","No",IF('1. Facility Details'!$E$39="Yes","Yes",IF('1. Facility Details'!$E$39="No","No",""))))</f>
        <v/>
      </c>
      <c r="CD72" s="32" t="str">
        <f>IF(CG72=0,"",IF('1. Facility Details'!$D$40="No","No",IF('1. Facility Details'!$E$40="Yes","Yes",IF('1. Facility Details'!$E$40="No","No",""))))</f>
        <v/>
      </c>
      <c r="CE72" s="32" t="str">
        <f>IF(CG72=0,"",IF('1. Facility Details'!$D$41="No","No",IF('1. Facility Details'!$E$41="Yes","Yes",IF('1. Facility Details'!$E$41="No","No",""))))</f>
        <v/>
      </c>
      <c r="CG72" s="64">
        <f t="shared" si="16"/>
        <v>1</v>
      </c>
      <c r="CI72" s="32" t="str">
        <f>IF('1. Facility Details'!$D$32="No","No",IF('1. Facility Details'!$E$32="Yes","Yes",IF('1. Facility Details'!$E$32="No","No","")))</f>
        <v/>
      </c>
      <c r="CJ72" s="32" t="str">
        <f>IF('1. Facility Details'!$D$33="No","No",IF('1. Facility Details'!$E$33="Yes","Yes",IF('1. Facility Details'!$E$33="No","No","")))</f>
        <v/>
      </c>
      <c r="CK72" s="32" t="str">
        <f>IF('1. Facility Details'!$D$34="No","No",IF('1. Facility Details'!$E$34="Yes","Yes",IF('1. Facility Details'!$E$34="No","No","")))</f>
        <v/>
      </c>
      <c r="CL72" s="32" t="str">
        <f>IF('1. Facility Details'!$D$35="No","No",IF('1. Facility Details'!$E$35="Yes","Yes",IF('1. Facility Details'!$E$35="No","No","")))</f>
        <v/>
      </c>
      <c r="CM72" s="32" t="str">
        <f>IF('1. Facility Details'!$D$36="No","No",IF('1. Facility Details'!$E$36="Yes","Yes",IF('1. Facility Details'!$E$36="No","No","")))</f>
        <v/>
      </c>
      <c r="CN72" s="32" t="str">
        <f>IF('1. Facility Details'!$D$37="No","No",IF('1. Facility Details'!$E$37="Yes","Yes",IF('1. Facility Details'!$E$37="No","No","")))</f>
        <v/>
      </c>
      <c r="CO72" s="32" t="str">
        <f>IF('1. Facility Details'!$D$38="No","No",IF('1. Facility Details'!$E$38="Yes","Yes",IF('1. Facility Details'!$E$38="No","No","")))</f>
        <v/>
      </c>
      <c r="CP72" s="32" t="str">
        <f>IF('1. Facility Details'!$D$39="No","No",IF('1. Facility Details'!$E$39="Yes","Yes",IF('1. Facility Details'!$E$39="No","No","")))</f>
        <v/>
      </c>
      <c r="CQ72" s="32" t="str">
        <f>IF('1. Facility Details'!$D$40="No","No",IF('1. Facility Details'!$E$40="Yes","Yes",IF('1. Facility Details'!$E$40="No","No","")))</f>
        <v/>
      </c>
      <c r="CR72" s="32" t="str">
        <f>IF('1. Facility Details'!$D$41="No","No",IF('1. Facility Details'!$E$41="Yes","Yes",IF('1. Facility Details'!$E$41="No","No","")))</f>
        <v/>
      </c>
    </row>
    <row r="73" spans="2:96" ht="14.5" thickBot="1" x14ac:dyDescent="0.4">
      <c r="B73" s="82">
        <v>10</v>
      </c>
      <c r="C73" s="161" t="str">
        <f t="shared" si="15"/>
        <v/>
      </c>
      <c r="D73" s="28"/>
      <c r="E73" s="25"/>
      <c r="F73" s="25"/>
      <c r="G73" s="25"/>
      <c r="H73" s="25"/>
      <c r="I73" s="26"/>
      <c r="J73" s="28"/>
      <c r="K73" s="25"/>
      <c r="L73" s="25"/>
      <c r="M73" s="25"/>
      <c r="N73" s="25"/>
      <c r="O73" s="26"/>
      <c r="P73" s="28"/>
      <c r="Q73" s="25"/>
      <c r="R73" s="25"/>
      <c r="S73" s="25"/>
      <c r="T73" s="25"/>
      <c r="U73" s="26"/>
      <c r="V73" s="28"/>
      <c r="W73" s="25"/>
      <c r="X73" s="25"/>
      <c r="Y73" s="25"/>
      <c r="Z73" s="25"/>
      <c r="AA73" s="26"/>
      <c r="AB73" s="28"/>
      <c r="AC73" s="25"/>
      <c r="AD73" s="25"/>
      <c r="AE73" s="25"/>
      <c r="AF73" s="25"/>
      <c r="AG73" s="26"/>
      <c r="AH73" s="28"/>
      <c r="AI73" s="25"/>
      <c r="AJ73" s="25"/>
      <c r="AK73" s="25"/>
      <c r="AL73" s="25"/>
      <c r="AM73" s="26"/>
      <c r="AN73" s="28"/>
      <c r="AO73" s="25"/>
      <c r="AP73" s="25"/>
      <c r="AQ73" s="25"/>
      <c r="AR73" s="25"/>
      <c r="AS73" s="26"/>
      <c r="AT73" s="28"/>
      <c r="AU73" s="25"/>
      <c r="AV73" s="25"/>
      <c r="AW73" s="25"/>
      <c r="AX73" s="25"/>
      <c r="AY73" s="26"/>
      <c r="AZ73" s="28"/>
      <c r="BA73" s="25"/>
      <c r="BB73" s="25"/>
      <c r="BC73" s="25"/>
      <c r="BD73" s="25"/>
      <c r="BE73" s="26"/>
      <c r="BF73" s="28"/>
      <c r="BG73" s="25"/>
      <c r="BH73" s="25"/>
      <c r="BI73" s="25"/>
      <c r="BJ73" s="25"/>
      <c r="BK73" s="26"/>
      <c r="BV73" s="31" t="str">
        <f>IF(CG73=0,"",IF('1. Facility Details'!$D$32="No","No",IF('1. Facility Details'!$E$32="Yes","Yes",IF('1. Facility Details'!$E$32="No","No",""))))</f>
        <v/>
      </c>
      <c r="BW73" s="32" t="str">
        <f>IF(CG73=0,"",IF('1. Facility Details'!$D$33="No","No",IF('1. Facility Details'!$E$33="Yes","Yes",IF('1. Facility Details'!$E$33="No","No",""))))</f>
        <v/>
      </c>
      <c r="BX73" s="32" t="str">
        <f>IF(CG73=0,"",IF('1. Facility Details'!$D$34="No","No",IF('1. Facility Details'!$E$34="Yes","Yes",IF('1. Facility Details'!$E$34="No","No",""))))</f>
        <v/>
      </c>
      <c r="BY73" s="32" t="str">
        <f>IF(CG73=0,"",IF('1. Facility Details'!$D$35="No","No",IF('1. Facility Details'!$E$35="Yes","Yes",IF('1. Facility Details'!$E$35="No","No",""))))</f>
        <v/>
      </c>
      <c r="BZ73" s="32" t="str">
        <f>IF(CG73=0,"",IF('1. Facility Details'!$D$36="No","No",IF('1. Facility Details'!$E$36="Yes","Yes",IF('1. Facility Details'!$E$36="No","No",""))))</f>
        <v/>
      </c>
      <c r="CA73" s="32" t="str">
        <f>IF(CG73=0,"",IF('1. Facility Details'!$D$37="No","No",IF('1. Facility Details'!$E$37="Yes","Yes",IF('1. Facility Details'!$E$37="No","No",""))))</f>
        <v/>
      </c>
      <c r="CB73" s="32" t="str">
        <f>IF(CG73=0,"",IF('1. Facility Details'!$D$38="No","No",IF('1. Facility Details'!$E$38="Yes","Yes",IF('1. Facility Details'!$E$38="No","No",""))))</f>
        <v/>
      </c>
      <c r="CC73" s="32" t="str">
        <f>IF(CG73=0,"",IF('1. Facility Details'!$D$39="No","No",IF('1. Facility Details'!$E$39="Yes","Yes",IF('1. Facility Details'!$E$39="No","No",""))))</f>
        <v/>
      </c>
      <c r="CD73" s="32" t="str">
        <f>IF(CG73=0,"",IF('1. Facility Details'!$D$40="No","No",IF('1. Facility Details'!$E$40="Yes","Yes",IF('1. Facility Details'!$E$40="No","No",""))))</f>
        <v/>
      </c>
      <c r="CE73" s="32" t="str">
        <f>IF(CG73=0,"",IF('1. Facility Details'!$D$41="No","No",IF('1. Facility Details'!$E$41="Yes","Yes",IF('1. Facility Details'!$E$41="No","No",""))))</f>
        <v/>
      </c>
      <c r="CG73" s="64">
        <f t="shared" si="16"/>
        <v>1</v>
      </c>
      <c r="CI73" s="32" t="str">
        <f>IF('1. Facility Details'!$D$32="No","No",IF('1. Facility Details'!$E$32="Yes","Yes",IF('1. Facility Details'!$E$32="No","No","")))</f>
        <v/>
      </c>
      <c r="CJ73" s="32" t="str">
        <f>IF('1. Facility Details'!$D$33="No","No",IF('1. Facility Details'!$E$33="Yes","Yes",IF('1. Facility Details'!$E$33="No","No","")))</f>
        <v/>
      </c>
      <c r="CK73" s="32" t="str">
        <f>IF('1. Facility Details'!$D$34="No","No",IF('1. Facility Details'!$E$34="Yes","Yes",IF('1. Facility Details'!$E$34="No","No","")))</f>
        <v/>
      </c>
      <c r="CL73" s="32" t="str">
        <f>IF('1. Facility Details'!$D$35="No","No",IF('1. Facility Details'!$E$35="Yes","Yes",IF('1. Facility Details'!$E$35="No","No","")))</f>
        <v/>
      </c>
      <c r="CM73" s="32" t="str">
        <f>IF('1. Facility Details'!$D$36="No","No",IF('1. Facility Details'!$E$36="Yes","Yes",IF('1. Facility Details'!$E$36="No","No","")))</f>
        <v/>
      </c>
      <c r="CN73" s="32" t="str">
        <f>IF('1. Facility Details'!$D$37="No","No",IF('1. Facility Details'!$E$37="Yes","Yes",IF('1. Facility Details'!$E$37="No","No","")))</f>
        <v/>
      </c>
      <c r="CO73" s="32" t="str">
        <f>IF('1. Facility Details'!$D$38="No","No",IF('1. Facility Details'!$E$38="Yes","Yes",IF('1. Facility Details'!$E$38="No","No","")))</f>
        <v/>
      </c>
      <c r="CP73" s="32" t="str">
        <f>IF('1. Facility Details'!$D$39="No","No",IF('1. Facility Details'!$E$39="Yes","Yes",IF('1. Facility Details'!$E$39="No","No","")))</f>
        <v/>
      </c>
      <c r="CQ73" s="32" t="str">
        <f>IF('1. Facility Details'!$D$40="No","No",IF('1. Facility Details'!$E$40="Yes","Yes",IF('1. Facility Details'!$E$40="No","No","")))</f>
        <v/>
      </c>
      <c r="CR73" s="32" t="str">
        <f>IF('1. Facility Details'!$D$41="No","No",IF('1. Facility Details'!$E$41="Yes","Yes",IF('1. Facility Details'!$E$41="No","No","")))</f>
        <v/>
      </c>
    </row>
    <row r="74" spans="2:96" s="179" customFormat="1" x14ac:dyDescent="0.35">
      <c r="D74" s="179" t="b">
        <f ca="1">OFFSET($CI29,0,ROUNDDOWN((COLUMN()-4)/6,0))="No"</f>
        <v>0</v>
      </c>
      <c r="E74" s="179" t="b">
        <f t="shared" ref="E74:BK74" ca="1" si="17">OFFSET($CI29,0,ROUNDDOWN((COLUMN()-4)/6,0))="No"</f>
        <v>0</v>
      </c>
      <c r="F74" s="179" t="b">
        <f t="shared" ca="1" si="17"/>
        <v>0</v>
      </c>
      <c r="G74" s="179" t="b">
        <f t="shared" ca="1" si="17"/>
        <v>0</v>
      </c>
      <c r="H74" s="179" t="b">
        <f t="shared" ca="1" si="17"/>
        <v>0</v>
      </c>
      <c r="I74" s="179" t="b">
        <f t="shared" ca="1" si="17"/>
        <v>0</v>
      </c>
      <c r="J74" s="179" t="b">
        <f t="shared" ca="1" si="17"/>
        <v>0</v>
      </c>
      <c r="K74" s="179" t="b">
        <f t="shared" ca="1" si="17"/>
        <v>0</v>
      </c>
      <c r="L74" s="179" t="b">
        <f t="shared" ca="1" si="17"/>
        <v>0</v>
      </c>
      <c r="M74" s="179" t="b">
        <f t="shared" ca="1" si="17"/>
        <v>0</v>
      </c>
      <c r="N74" s="179" t="b">
        <f t="shared" ca="1" si="17"/>
        <v>0</v>
      </c>
      <c r="O74" s="179" t="b">
        <f t="shared" ca="1" si="17"/>
        <v>0</v>
      </c>
      <c r="P74" s="179" t="b">
        <f t="shared" ca="1" si="17"/>
        <v>0</v>
      </c>
      <c r="Q74" s="179" t="b">
        <f t="shared" ca="1" si="17"/>
        <v>0</v>
      </c>
      <c r="R74" s="179" t="b">
        <f t="shared" ca="1" si="17"/>
        <v>0</v>
      </c>
      <c r="S74" s="179" t="b">
        <f t="shared" ca="1" si="17"/>
        <v>0</v>
      </c>
      <c r="T74" s="179" t="b">
        <f t="shared" ca="1" si="17"/>
        <v>0</v>
      </c>
      <c r="U74" s="179" t="b">
        <f t="shared" ca="1" si="17"/>
        <v>0</v>
      </c>
      <c r="V74" s="179" t="b">
        <f t="shared" ca="1" si="17"/>
        <v>0</v>
      </c>
      <c r="W74" s="179" t="b">
        <f t="shared" ca="1" si="17"/>
        <v>0</v>
      </c>
      <c r="X74" s="179" t="b">
        <f t="shared" ca="1" si="17"/>
        <v>0</v>
      </c>
      <c r="Y74" s="179" t="b">
        <f t="shared" ca="1" si="17"/>
        <v>0</v>
      </c>
      <c r="Z74" s="179" t="b">
        <f t="shared" ca="1" si="17"/>
        <v>0</v>
      </c>
      <c r="AA74" s="179" t="b">
        <f t="shared" ca="1" si="17"/>
        <v>0</v>
      </c>
      <c r="AB74" s="179" t="b">
        <f t="shared" ca="1" si="17"/>
        <v>0</v>
      </c>
      <c r="AC74" s="179" t="b">
        <f t="shared" ca="1" si="17"/>
        <v>0</v>
      </c>
      <c r="AD74" s="179" t="b">
        <f t="shared" ca="1" si="17"/>
        <v>0</v>
      </c>
      <c r="AE74" s="179" t="b">
        <f t="shared" ca="1" si="17"/>
        <v>0</v>
      </c>
      <c r="AF74" s="179" t="b">
        <f t="shared" ca="1" si="17"/>
        <v>0</v>
      </c>
      <c r="AG74" s="179" t="b">
        <f t="shared" ca="1" si="17"/>
        <v>0</v>
      </c>
      <c r="AH74" s="179" t="b">
        <f t="shared" ca="1" si="17"/>
        <v>0</v>
      </c>
      <c r="AI74" s="179" t="b">
        <f t="shared" ca="1" si="17"/>
        <v>0</v>
      </c>
      <c r="AJ74" s="179" t="b">
        <f t="shared" ca="1" si="17"/>
        <v>0</v>
      </c>
      <c r="AK74" s="179" t="b">
        <f t="shared" ca="1" si="17"/>
        <v>0</v>
      </c>
      <c r="AL74" s="179" t="b">
        <f t="shared" ca="1" si="17"/>
        <v>0</v>
      </c>
      <c r="AM74" s="179" t="b">
        <f t="shared" ca="1" si="17"/>
        <v>0</v>
      </c>
      <c r="AN74" s="179" t="b">
        <f t="shared" ca="1" si="17"/>
        <v>0</v>
      </c>
      <c r="AO74" s="179" t="b">
        <f t="shared" ca="1" si="17"/>
        <v>0</v>
      </c>
      <c r="AP74" s="179" t="b">
        <f t="shared" ca="1" si="17"/>
        <v>0</v>
      </c>
      <c r="AQ74" s="179" t="b">
        <f t="shared" ca="1" si="17"/>
        <v>0</v>
      </c>
      <c r="AR74" s="179" t="b">
        <f t="shared" ca="1" si="17"/>
        <v>0</v>
      </c>
      <c r="AS74" s="179" t="b">
        <f t="shared" ca="1" si="17"/>
        <v>0</v>
      </c>
      <c r="AT74" s="179" t="b">
        <f t="shared" ca="1" si="17"/>
        <v>0</v>
      </c>
      <c r="AU74" s="179" t="b">
        <f t="shared" ca="1" si="17"/>
        <v>0</v>
      </c>
      <c r="AV74" s="179" t="b">
        <f t="shared" ca="1" si="17"/>
        <v>0</v>
      </c>
      <c r="AW74" s="179" t="b">
        <f t="shared" ca="1" si="17"/>
        <v>0</v>
      </c>
      <c r="AX74" s="179" t="b">
        <f t="shared" ca="1" si="17"/>
        <v>0</v>
      </c>
      <c r="AY74" s="179" t="b">
        <f t="shared" ca="1" si="17"/>
        <v>0</v>
      </c>
      <c r="AZ74" s="179" t="b">
        <f t="shared" ca="1" si="17"/>
        <v>0</v>
      </c>
      <c r="BA74" s="179" t="b">
        <f t="shared" ca="1" si="17"/>
        <v>0</v>
      </c>
      <c r="BB74" s="179" t="b">
        <f t="shared" ca="1" si="17"/>
        <v>0</v>
      </c>
      <c r="BC74" s="179" t="b">
        <f t="shared" ca="1" si="17"/>
        <v>0</v>
      </c>
      <c r="BD74" s="179" t="b">
        <f t="shared" ca="1" si="17"/>
        <v>0</v>
      </c>
      <c r="BE74" s="179" t="b">
        <f t="shared" ca="1" si="17"/>
        <v>0</v>
      </c>
      <c r="BF74" s="179" t="b">
        <f t="shared" ca="1" si="17"/>
        <v>0</v>
      </c>
      <c r="BG74" s="179" t="b">
        <f t="shared" ca="1" si="17"/>
        <v>0</v>
      </c>
      <c r="BH74" s="179" t="b">
        <f t="shared" ca="1" si="17"/>
        <v>0</v>
      </c>
      <c r="BI74" s="179" t="b">
        <f t="shared" ca="1" si="17"/>
        <v>0</v>
      </c>
      <c r="BJ74" s="179" t="b">
        <f t="shared" ca="1" si="17"/>
        <v>0</v>
      </c>
      <c r="BK74" s="179" t="b">
        <f t="shared" ca="1" si="17"/>
        <v>0</v>
      </c>
    </row>
  </sheetData>
  <dataConsolidate/>
  <mergeCells count="47">
    <mergeCell ref="BH27:BN27"/>
    <mergeCell ref="BO27:BU27"/>
    <mergeCell ref="C62:C63"/>
    <mergeCell ref="C22:H22"/>
    <mergeCell ref="C60:I60"/>
    <mergeCell ref="E48:F48"/>
    <mergeCell ref="E49:F49"/>
    <mergeCell ref="E50:F50"/>
    <mergeCell ref="D62:I62"/>
    <mergeCell ref="BF62:BK62"/>
    <mergeCell ref="J62:O62"/>
    <mergeCell ref="P62:U62"/>
    <mergeCell ref="V62:AA62"/>
    <mergeCell ref="AB62:AG62"/>
    <mergeCell ref="AH62:AM62"/>
    <mergeCell ref="E51:F51"/>
    <mergeCell ref="F1:H2"/>
    <mergeCell ref="AN62:AS62"/>
    <mergeCell ref="AT62:AY62"/>
    <mergeCell ref="AZ62:BE62"/>
    <mergeCell ref="K27:Q27"/>
    <mergeCell ref="R27:X27"/>
    <mergeCell ref="Y27:AE27"/>
    <mergeCell ref="AF27:AL27"/>
    <mergeCell ref="AM27:AS27"/>
    <mergeCell ref="AT27:AZ27"/>
    <mergeCell ref="BA27:BG27"/>
    <mergeCell ref="C3:H3"/>
    <mergeCell ref="C4:H7"/>
    <mergeCell ref="C8:H8"/>
    <mergeCell ref="C9:H9"/>
    <mergeCell ref="E52:F52"/>
    <mergeCell ref="E53:F53"/>
    <mergeCell ref="E54:F54"/>
    <mergeCell ref="E55:F55"/>
    <mergeCell ref="C10:H10"/>
    <mergeCell ref="E46:F46"/>
    <mergeCell ref="E47:F47"/>
    <mergeCell ref="C41:I42"/>
    <mergeCell ref="C21:H21"/>
    <mergeCell ref="D27:J27"/>
    <mergeCell ref="E44:F44"/>
    <mergeCell ref="D12:H12"/>
    <mergeCell ref="D13:H13"/>
    <mergeCell ref="C14:H14"/>
    <mergeCell ref="E45:F45"/>
    <mergeCell ref="D11:H11"/>
  </mergeCells>
  <conditionalFormatting sqref="G29:G38">
    <cfRule type="expression" dxfId="176" priority="328" stopIfTrue="1">
      <formula>F29&lt;&gt;"other (specify)"</formula>
    </cfRule>
  </conditionalFormatting>
  <conditionalFormatting sqref="F64:F73">
    <cfRule type="expression" dxfId="175" priority="281" stopIfTrue="1">
      <formula>D64="No"</formula>
    </cfRule>
  </conditionalFormatting>
  <conditionalFormatting sqref="E64:E73">
    <cfRule type="expression" dxfId="174" priority="101" stopIfTrue="1">
      <formula>D64="No"</formula>
    </cfRule>
  </conditionalFormatting>
  <conditionalFormatting sqref="I64:I73">
    <cfRule type="expression" dxfId="173" priority="98" stopIfTrue="1">
      <formula>G64="No"</formula>
    </cfRule>
  </conditionalFormatting>
  <conditionalFormatting sqref="H64:H73">
    <cfRule type="expression" dxfId="172" priority="97" stopIfTrue="1">
      <formula>G64="No"</formula>
    </cfRule>
  </conditionalFormatting>
  <conditionalFormatting sqref="BH64:BH73">
    <cfRule type="expression" dxfId="171" priority="50" stopIfTrue="1">
      <formula>BF64="No"</formula>
    </cfRule>
  </conditionalFormatting>
  <conditionalFormatting sqref="BG64:BG73">
    <cfRule type="expression" dxfId="170" priority="49" stopIfTrue="1">
      <formula>BF64="No"</formula>
    </cfRule>
  </conditionalFormatting>
  <conditionalFormatting sqref="BK64:BK73">
    <cfRule type="expression" dxfId="169" priority="48" stopIfTrue="1">
      <formula>BI64="No"</formula>
    </cfRule>
  </conditionalFormatting>
  <conditionalFormatting sqref="BJ64:BJ73">
    <cfRule type="expression" dxfId="168" priority="47" stopIfTrue="1">
      <formula>BI64="No"</formula>
    </cfRule>
  </conditionalFormatting>
  <conditionalFormatting sqref="L64:L73">
    <cfRule type="expression" dxfId="167" priority="90" stopIfTrue="1">
      <formula>J64="No"</formula>
    </cfRule>
  </conditionalFormatting>
  <conditionalFormatting sqref="K64:K73">
    <cfRule type="expression" dxfId="166" priority="89" stopIfTrue="1">
      <formula>J64="No"</formula>
    </cfRule>
  </conditionalFormatting>
  <conditionalFormatting sqref="O64:O73">
    <cfRule type="expression" dxfId="165" priority="88" stopIfTrue="1">
      <formula>M64="No"</formula>
    </cfRule>
  </conditionalFormatting>
  <conditionalFormatting sqref="N64:N73">
    <cfRule type="expression" dxfId="164" priority="87" stopIfTrue="1">
      <formula>M64="No"</formula>
    </cfRule>
  </conditionalFormatting>
  <conditionalFormatting sqref="R64:R73">
    <cfRule type="expression" dxfId="163" priority="85" stopIfTrue="1">
      <formula>P64="No"</formula>
    </cfRule>
  </conditionalFormatting>
  <conditionalFormatting sqref="Q64:Q73">
    <cfRule type="expression" dxfId="162" priority="84" stopIfTrue="1">
      <formula>P64="No"</formula>
    </cfRule>
  </conditionalFormatting>
  <conditionalFormatting sqref="U64:U73">
    <cfRule type="expression" dxfId="161" priority="83" stopIfTrue="1">
      <formula>S64="No"</formula>
    </cfRule>
  </conditionalFormatting>
  <conditionalFormatting sqref="T64:T73">
    <cfRule type="expression" dxfId="160" priority="82" stopIfTrue="1">
      <formula>S64="No"</formula>
    </cfRule>
  </conditionalFormatting>
  <conditionalFormatting sqref="X64:X73">
    <cfRule type="expression" dxfId="159" priority="80" stopIfTrue="1">
      <formula>V64="No"</formula>
    </cfRule>
  </conditionalFormatting>
  <conditionalFormatting sqref="W64:W73">
    <cfRule type="expression" dxfId="158" priority="79" stopIfTrue="1">
      <formula>V64="No"</formula>
    </cfRule>
  </conditionalFormatting>
  <conditionalFormatting sqref="AA64:AA73">
    <cfRule type="expression" dxfId="157" priority="78" stopIfTrue="1">
      <formula>Y64="No"</formula>
    </cfRule>
  </conditionalFormatting>
  <conditionalFormatting sqref="Z64:Z73">
    <cfRule type="expression" dxfId="156" priority="77" stopIfTrue="1">
      <formula>Y64="No"</formula>
    </cfRule>
  </conditionalFormatting>
  <conditionalFormatting sqref="AD64:AD73">
    <cfRule type="expression" dxfId="155" priority="75" stopIfTrue="1">
      <formula>AB64="No"</formula>
    </cfRule>
  </conditionalFormatting>
  <conditionalFormatting sqref="AC64:AC73">
    <cfRule type="expression" dxfId="154" priority="74" stopIfTrue="1">
      <formula>AB64="No"</formula>
    </cfRule>
  </conditionalFormatting>
  <conditionalFormatting sqref="AG64:AG73">
    <cfRule type="expression" dxfId="153" priority="73" stopIfTrue="1">
      <formula>AE64="No"</formula>
    </cfRule>
  </conditionalFormatting>
  <conditionalFormatting sqref="AF64:AF73">
    <cfRule type="expression" dxfId="152" priority="72" stopIfTrue="1">
      <formula>AE64="No"</formula>
    </cfRule>
  </conditionalFormatting>
  <conditionalFormatting sqref="AJ64:AJ73">
    <cfRule type="expression" dxfId="151" priority="70" stopIfTrue="1">
      <formula>AH64="No"</formula>
    </cfRule>
  </conditionalFormatting>
  <conditionalFormatting sqref="AI64:AI73">
    <cfRule type="expression" dxfId="150" priority="69" stopIfTrue="1">
      <formula>AH64="No"</formula>
    </cfRule>
  </conditionalFormatting>
  <conditionalFormatting sqref="AM64:AM73">
    <cfRule type="expression" dxfId="149" priority="68" stopIfTrue="1">
      <formula>AK64="No"</formula>
    </cfRule>
  </conditionalFormatting>
  <conditionalFormatting sqref="AL64:AL73">
    <cfRule type="expression" dxfId="148" priority="67" stopIfTrue="1">
      <formula>AK64="No"</formula>
    </cfRule>
  </conditionalFormatting>
  <conditionalFormatting sqref="AP64:AP73">
    <cfRule type="expression" dxfId="147" priority="65" stopIfTrue="1">
      <formula>AN64="No"</formula>
    </cfRule>
  </conditionalFormatting>
  <conditionalFormatting sqref="AO64:AO73">
    <cfRule type="expression" dxfId="146" priority="64" stopIfTrue="1">
      <formula>AN64="No"</formula>
    </cfRule>
  </conditionalFormatting>
  <conditionalFormatting sqref="AS64:AS73">
    <cfRule type="expression" dxfId="145" priority="63" stopIfTrue="1">
      <formula>AQ64="No"</formula>
    </cfRule>
  </conditionalFormatting>
  <conditionalFormatting sqref="AR64:AR73">
    <cfRule type="expression" dxfId="144" priority="62" stopIfTrue="1">
      <formula>AQ64="No"</formula>
    </cfRule>
  </conditionalFormatting>
  <conditionalFormatting sqref="AV64:AV73">
    <cfRule type="expression" dxfId="143" priority="60" stopIfTrue="1">
      <formula>AT64="No"</formula>
    </cfRule>
  </conditionalFormatting>
  <conditionalFormatting sqref="AU64:AU73">
    <cfRule type="expression" dxfId="142" priority="59" stopIfTrue="1">
      <formula>AT64="No"</formula>
    </cfRule>
  </conditionalFormatting>
  <conditionalFormatting sqref="AY64:AY73">
    <cfRule type="expression" dxfId="141" priority="58" stopIfTrue="1">
      <formula>AW64="No"</formula>
    </cfRule>
  </conditionalFormatting>
  <conditionalFormatting sqref="AX64:AX73">
    <cfRule type="expression" dxfId="140" priority="57" stopIfTrue="1">
      <formula>AW64="No"</formula>
    </cfRule>
  </conditionalFormatting>
  <conditionalFormatting sqref="BB64:BB73">
    <cfRule type="expression" dxfId="139" priority="55" stopIfTrue="1">
      <formula>AZ64="No"</formula>
    </cfRule>
  </conditionalFormatting>
  <conditionalFormatting sqref="BA64:BA73">
    <cfRule type="expression" dxfId="138" priority="54" stopIfTrue="1">
      <formula>AZ64="No"</formula>
    </cfRule>
  </conditionalFormatting>
  <conditionalFormatting sqref="BE64:BE73">
    <cfRule type="expression" dxfId="137" priority="53" stopIfTrue="1">
      <formula>BC64="No"</formula>
    </cfRule>
  </conditionalFormatting>
  <conditionalFormatting sqref="BD64:BD73">
    <cfRule type="expression" dxfId="136" priority="52" stopIfTrue="1">
      <formula>BC64="No"</formula>
    </cfRule>
  </conditionalFormatting>
  <conditionalFormatting sqref="W64:AA73 AC64:AG73 AI64:AM73 AO64:AS73 AU64:AY73 BA64:BE73">
    <cfRule type="expression" dxfId="135" priority="299" stopIfTrue="1">
      <formula>#REF!="No"</formula>
    </cfRule>
  </conditionalFormatting>
  <conditionalFormatting sqref="D64:BK73">
    <cfRule type="expression" dxfId="134" priority="31" stopIfTrue="1">
      <formula>$C64=""</formula>
    </cfRule>
  </conditionalFormatting>
  <conditionalFormatting sqref="D29:I38">
    <cfRule type="expression" dxfId="133" priority="29" stopIfTrue="1">
      <formula>OFFSET($CI29,0,ROUNDDOWN((COLUMN()-4)/7,0))="No"</formula>
    </cfRule>
  </conditionalFormatting>
  <conditionalFormatting sqref="BG64:BK73">
    <cfRule type="expression" dxfId="132" priority="329" stopIfTrue="1">
      <formula>#REF!="No"</formula>
    </cfRule>
  </conditionalFormatting>
  <conditionalFormatting sqref="E46:F55">
    <cfRule type="expression" dxfId="131" priority="350" stopIfTrue="1">
      <formula>$CB46="No"</formula>
    </cfRule>
  </conditionalFormatting>
  <conditionalFormatting sqref="BR29:BR38">
    <cfRule type="expression" dxfId="130" priority="2" stopIfTrue="1">
      <formula>BQ29&lt;&gt;"other (specify)"</formula>
    </cfRule>
  </conditionalFormatting>
  <conditionalFormatting sqref="D64:BK73">
    <cfRule type="expression" dxfId="129" priority="1" stopIfTrue="1">
      <formula>OFFSET($CI64,0,ROUNDDOWN((COLUMN()-4)/6,0))="No"</formula>
    </cfRule>
  </conditionalFormatting>
  <conditionalFormatting sqref="N29:N38">
    <cfRule type="expression" dxfId="128" priority="18" stopIfTrue="1">
      <formula>M29&lt;&gt;"other (specify)"</formula>
    </cfRule>
  </conditionalFormatting>
  <conditionalFormatting sqref="K29:P38">
    <cfRule type="expression" dxfId="127" priority="17" stopIfTrue="1">
      <formula>OFFSET($CI29,0,ROUNDDOWN((COLUMN()-4)/7,0))="No"</formula>
    </cfRule>
  </conditionalFormatting>
  <conditionalFormatting sqref="U29:U38">
    <cfRule type="expression" dxfId="126" priority="16" stopIfTrue="1">
      <formula>T29&lt;&gt;"other (specify)"</formula>
    </cfRule>
  </conditionalFormatting>
  <conditionalFormatting sqref="R29:W38">
    <cfRule type="expression" dxfId="125" priority="15" stopIfTrue="1">
      <formula>OFFSET($CI29,0,ROUNDDOWN((COLUMN()-4)/7,0))="No"</formula>
    </cfRule>
  </conditionalFormatting>
  <conditionalFormatting sqref="AB29:AB38">
    <cfRule type="expression" dxfId="124" priority="14" stopIfTrue="1">
      <formula>AA29&lt;&gt;"other (specify)"</formula>
    </cfRule>
  </conditionalFormatting>
  <conditionalFormatting sqref="Y29:AD38">
    <cfRule type="expression" dxfId="123" priority="13" stopIfTrue="1">
      <formula>OFFSET($CI29,0,ROUNDDOWN((COLUMN()-4)/7,0))="No"</formula>
    </cfRule>
  </conditionalFormatting>
  <conditionalFormatting sqref="AI29:AI38">
    <cfRule type="expression" dxfId="122" priority="12" stopIfTrue="1">
      <formula>AH29&lt;&gt;"other (specify)"</formula>
    </cfRule>
  </conditionalFormatting>
  <conditionalFormatting sqref="AF29:AK38">
    <cfRule type="expression" dxfId="121" priority="11" stopIfTrue="1">
      <formula>OFFSET($CI29,0,ROUNDDOWN((COLUMN()-4)/7,0))="No"</formula>
    </cfRule>
  </conditionalFormatting>
  <conditionalFormatting sqref="AP29:AP38">
    <cfRule type="expression" dxfId="120" priority="10" stopIfTrue="1">
      <formula>AO29&lt;&gt;"other (specify)"</formula>
    </cfRule>
  </conditionalFormatting>
  <conditionalFormatting sqref="AM29:AR38">
    <cfRule type="expression" dxfId="119" priority="9" stopIfTrue="1">
      <formula>OFFSET($CI29,0,ROUNDDOWN((COLUMN()-4)/7,0))="No"</formula>
    </cfRule>
  </conditionalFormatting>
  <conditionalFormatting sqref="AW29:AW38">
    <cfRule type="expression" dxfId="118" priority="8" stopIfTrue="1">
      <formula>AV29&lt;&gt;"other (specify)"</formula>
    </cfRule>
  </conditionalFormatting>
  <conditionalFormatting sqref="AT29:AY38">
    <cfRule type="expression" dxfId="117" priority="7" stopIfTrue="1">
      <formula>OFFSET($CI29,0,ROUNDDOWN((COLUMN()-4)/7,0))="No"</formula>
    </cfRule>
  </conditionalFormatting>
  <conditionalFormatting sqref="BD29:BD38">
    <cfRule type="expression" dxfId="116" priority="6" stopIfTrue="1">
      <formula>BC29&lt;&gt;"other (specify)"</formula>
    </cfRule>
  </conditionalFormatting>
  <conditionalFormatting sqref="BA29:BF38">
    <cfRule type="expression" dxfId="115" priority="5" stopIfTrue="1">
      <formula>OFFSET($CI29,0,ROUNDDOWN((COLUMN()-4)/7,0))="No"</formula>
    </cfRule>
  </conditionalFormatting>
  <conditionalFormatting sqref="BK29:BK38">
    <cfRule type="expression" dxfId="114" priority="4" stopIfTrue="1">
      <formula>BJ29&lt;&gt;"other (specify)"</formula>
    </cfRule>
  </conditionalFormatting>
  <conditionalFormatting sqref="BH29:BM38">
    <cfRule type="expression" dxfId="113" priority="3" stopIfTrue="1">
      <formula>OFFSET($CI29,0,ROUNDDOWN((COLUMN()-4)/7,0))="No"</formula>
    </cfRule>
  </conditionalFormatting>
  <conditionalFormatting sqref="BO29:BT38">
    <cfRule type="expression" dxfId="112" priority="351" stopIfTrue="1">
      <formula>OFFSET($CI29,0,ROUNDDOWN((COLUMN()-4)/7,0))="No"</formula>
    </cfRule>
  </conditionalFormatting>
  <conditionalFormatting sqref="V64:V73">
    <cfRule type="expression" dxfId="111" priority="359" stopIfTrue="1">
      <formula>CL64="No"</formula>
    </cfRule>
  </conditionalFormatting>
  <conditionalFormatting sqref="AN64:AN73">
    <cfRule type="expression" dxfId="110" priority="360" stopIfTrue="1">
      <formula>CO64="No"</formula>
    </cfRule>
  </conditionalFormatting>
  <conditionalFormatting sqref="BF64:BF73">
    <cfRule type="expression" dxfId="109" priority="361" stopIfTrue="1">
      <formula>CR64="No"</formula>
    </cfRule>
  </conditionalFormatting>
  <conditionalFormatting sqref="P64:P73">
    <cfRule type="expression" dxfId="108" priority="362" stopIfTrue="1">
      <formula>CK64="No"</formula>
    </cfRule>
  </conditionalFormatting>
  <conditionalFormatting sqref="J64:J73">
    <cfRule type="expression" dxfId="107" priority="363" stopIfTrue="1">
      <formula>CJ64="No"</formula>
    </cfRule>
  </conditionalFormatting>
  <conditionalFormatting sqref="AH64:AH73">
    <cfRule type="expression" dxfId="106" priority="364" stopIfTrue="1">
      <formula>CN64="No"</formula>
    </cfRule>
  </conditionalFormatting>
  <conditionalFormatting sqref="AB64:AB73">
    <cfRule type="expression" dxfId="105" priority="365" stopIfTrue="1">
      <formula>CM64="No"</formula>
    </cfRule>
  </conditionalFormatting>
  <conditionalFormatting sqref="AZ64:AZ73">
    <cfRule type="expression" dxfId="104" priority="366" stopIfTrue="1">
      <formula>CQ64="No"</formula>
    </cfRule>
  </conditionalFormatting>
  <conditionalFormatting sqref="AT64:AT73">
    <cfRule type="expression" dxfId="103" priority="367" stopIfTrue="1">
      <formula>CP64="No"</formula>
    </cfRule>
  </conditionalFormatting>
  <conditionalFormatting sqref="G46:G55">
    <cfRule type="expression" dxfId="102" priority="349" stopIfTrue="1">
      <formula>$E46&lt;&gt;"Enter my own result (value will be rounded)"</formula>
    </cfRule>
    <cfRule type="expression" dxfId="101" priority="348" stopIfTrue="1">
      <formula>$CB46="No"</formula>
    </cfRule>
  </conditionalFormatting>
  <dataValidations xWindow="333" yWindow="645" count="14">
    <dataValidation type="custom" showInputMessage="1" showErrorMessage="1" errorTitle="Invalid Entry" error="You have entered a duplicate value or skipped a row. Please make sure to enter only unique values in this column and to fill out the table from top to bottom without skipping rows." promptTitle="Hose and Valve Identifier" prompt="Enter a unique identifier for each hose and valve combination" sqref="C29:C38" xr:uid="{00000000-0002-0000-0200-000000000000}">
      <formula1>AND(COUNTIF($C$29:$C$38,C29)&lt;=1,COUNTA($C$29:C29)=$B29)</formula1>
    </dataValidation>
    <dataValidation type="custom" showInputMessage="1" showErrorMessage="1" errorTitle="Invalid Entry" error="You have attempted to enter data in a disabled (black) cell. Please make sure to enter data in blue cells only." prompt="Describe the valve fitting sizes and hose diameters for each hose and valve combination  " sqref="E29:E38 L29:L38 S29:S38 Z29:Z38 AG29:AG38 AN29:AN38 AU29:AU38 BB29:BB38 BI29:BI38 BP29:BP38" xr:uid="{00000000-0002-0000-0200-000001000000}">
      <formula1>E$39=FALSE</formula1>
    </dataValidation>
    <dataValidation type="custom" showInputMessage="1" showErrorMessage="1" errorTitle="Invalid Entry" error="You have attempted to enter data in a disabled (black) cell. Please make sure to enter data in blue cells only." prompt="Specify &quot;other&quot; units of measure in the form: &quot;mass per fill operation&quot;" sqref="BR29:BR38 N29:N38 U29:U38 AB29:AB38 AI29:AI38 AP29:AP38 AW29:AW38 BD29:BD38 BK29:BK38" xr:uid="{00000000-0002-0000-0200-000002000000}">
      <formula1>N$39=FALSE</formula1>
    </dataValidation>
    <dataValidation type="custom" showInputMessage="1" showErrorMessage="1" errorTitle="Invalid Entry" error="You have attempted to enter data in a disabled (black) cell. Please make sure to enter data in blue cells only." prompt="Provide a reason why data were missing" sqref="E64:E73 H64:H73 K64:K73 Q64:Q73 W64:W73 AC64:AC73 AI64:AI73 AO64:AO73 AU64:AU73 BA64:BA73 BG64:BG73 N64:N73 T64:T73 Z64:Z73 AF64:AF73 AL64:AL73 AR64:AR73 AX64:AX73 BD64:BD73 BJ64:BJ73" xr:uid="{00000000-0002-0000-0200-000003000000}">
      <formula1>AND(E$74=FALSE,$C64&lt;&gt;"",D64&lt;&gt;"No")</formula1>
    </dataValidation>
    <dataValidation type="custom" showInputMessage="1" showErrorMessage="1" errorTitle="Invalid Entry" error="You have attempted to enter data in a disabled (black) cell. Please make sure to enter data in blue cells only." prompt="Describe the method used to estimate substitute data" sqref="F64:F73 I64:I73 L64:L73 R64:R73 X64:X73 AD64:AD73 AJ64:AJ73 AP64:AP73 AV64:AV73 BB64:BB73 BH64:BH73 O64:O73 U64:U73 AA64:AA73 AG64:AG73 AM64:AM73 AS64:AS73 AY64:AY73 BE64:BE73 BK64:BK73" xr:uid="{00000000-0002-0000-0200-000004000000}">
      <formula1>AND(F$74=FALSE,$C64&lt;&gt;"",D64&lt;&gt;"No")</formula1>
    </dataValidation>
    <dataValidation type="custom" showInputMessage="1" showErrorMessage="1" errorTitle="Invalid Entry" error="You have attempted to enter data in a disabled (black) cell OR entered a value less than zero. Please make sure to enter positive values and in blue cells only." prompt="Enter the value for EFc for each hose and valve combination" sqref="H29:H38 O29:O38 V29:V38 AC29:AC38 AJ29:AJ38 AQ29:AQ38 AX29:AX38 BE29:BE38 BL29:BL38 BS29:BS38" xr:uid="{00000000-0002-0000-0200-000005000000}">
      <formula1>AND(H$39=FALSE,H29&gt;=0,H29&lt;999999999)</formula1>
    </dataValidation>
    <dataValidation type="custom" showInputMessage="1" showErrorMessage="1" errorTitle="Invalid Entry" error="You have attempted to enter data in a disabled (black) cell OR entered a value less than zero. Please make sure to enter positive values and in blue cells only." prompt="Enter the total number of fill operations during the reporting year for each hose and valve combination " sqref="I29:I38 P29:P38 W29:W38 AD29:AD38 AK29:AK38 AR29:AR38 AY29:AY38 BF29:BF38 BM29:BM38 BT29:BT38" xr:uid="{00000000-0002-0000-0200-000006000000}">
      <formula1>AND(I$39=FALSE,I29&gt;=0,I29&lt;999999999)</formula1>
    </dataValidation>
    <dataValidation type="custom" showInputMessage="1" showErrorMessage="1" errorTitle="Invalid Entry" error="You have attempted to enter data in a disabled (black) cell. Please make sure to enter data in blue cells only." prompt="Specify &quot;other&quot; units of measure in the form: &quot;mass per fill operation&quot;" sqref="G29:G38" xr:uid="{00000000-0002-0000-0200-000007000000}">
      <formula1>AND(G$39=FALSE,F29="other (specify)")</formula1>
    </dataValidation>
    <dataValidation type="custom" showInputMessage="1" showErrorMessage="1" errorTitle="Invalid Entry" error="You have attempted to enter data in a disabled (black) cell. Please make sure to enter data in blue cells only." promptTitle="Description of Methods" prompt="Provide a description of the engineering methods and calculations used to determine emissions from hoses or other flow lines that connect the container to the equipment being filled." sqref="D29:D38 AM29:AM38 Y29:Y38 K29:K38 R29:R38 AF29:AF38 AT29:AT38 BA29:BA38 BH29:BH38 BO29:BO38" xr:uid="{00000000-0002-0000-0200-000008000000}">
      <formula1>$AY29&lt;&gt;"No"</formula1>
    </dataValidation>
    <dataValidation type="custom" showInputMessage="1" showErrorMessage="1" errorTitle="Invalid Entry" error="To enter an override value, you must first select &quot;Enter my own result (value will be rounded)&quot; in the column immediately to the left. Also, valid entries must be greater than zero and in blue cells only." prompt="If you would like to override the calculated result and report and alternative value, select &quot;Enter my own result (value will be rounded)&quot; in the column to the left and enter your override value in this column." sqref="G46:G55" xr:uid="{00000000-0002-0000-0200-000009000000}">
      <formula1>AND($CB46&lt;&gt;"No",G46&gt;=0,G46&lt;999999999, E46&lt;&gt;"Use the calculated result rounded")</formula1>
    </dataValidation>
    <dataValidation type="list" showInputMessage="1" showErrorMessage="1" errorTitle="Invalid Entry" error="You have attempted to enter data in a disabled (black) cell OR have entered a value not found in the provided drop-down menu. Please make sure to select an option from the drop-down menu in blue cells only." prompt="Select whether missing data were used" sqref="D64:D73 G64:G73 J64:J73 P64:P73 M64:M73 S64:S73 V64:V73 AE64:AE73 Y64:Y73 AB64:AB73 AK64:AK73 AH64:AH73 AQ64:AQ73 AN64:AN73 AW64:AW73 AZ64:AZ73 AT64:AT73 BC64:BC73 BF64:BF73 BI64:BI73" xr:uid="{00000000-0002-0000-0200-00000A000000}">
      <formula1>IF(D$74=TRUE,$A$1,IF($C64="",$A$1,YesNo))</formula1>
    </dataValidation>
    <dataValidation type="list" showInputMessage="1" showErrorMessage="1" errorTitle="Invalid Entry" error="You have attempted to enter data in a disabled (black) cell OR have entered a value not found in the provided drop-down menu. Please make sure to select an option from the drop-down menu in blue cells only." prompt="Select units of measure for EFc for each hose and valve combination from the drop-down menu" sqref="F29:F38 M29:M38 T29:T38 AA29:AA38 AH29:AH38 AO29:AO38 AV29:AV38 BC29:BC38 BJ29:BJ38 BQ29:BQ38" xr:uid="{00000000-0002-0000-0200-00000B000000}">
      <formula1>IF(F$39,$A$1,EFunits)</formula1>
    </dataValidation>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D11:D13 C3 C8 C10 C14:D14" xr:uid="{00000000-0002-0000-0200-00000C000000}"/>
    <dataValidation type="list" allowBlank="1" showInputMessage="1" showErrorMessage="1" errorTitle="Invalid Entry" error="You have attempted to enter a value not found in the provided drop-down menu. Please select a value from the provided drop-down menu." prompt="Use the drop-down menu to indicate whether you would like to report the calculated value (displayed in column to the left), or an alternative value (to be entered in column to the right). Initially, calculated values are selected for reporting by default." sqref="E46:F55" xr:uid="{00000000-0002-0000-0200-00000D000000}">
      <formula1>ResultSelect</formula1>
    </dataValidation>
  </dataValidations>
  <hyperlinks>
    <hyperlink ref="D12" r:id="rId1" display="http://www.ccdsupport.com/confluence/display/help/Reporting+Form+Instructions" xr:uid="{00000000-0004-0000-0200-000000000000}"/>
    <hyperlink ref="D11" r:id="rId2" display="http://www.epa.gov/climatechange/emissions/subpart/ss.html" xr:uid="{00000000-0004-0000-0200-000001000000}"/>
    <hyperlink ref="D13:H13" r:id="rId3" display="https://ccdsupport.com/confluence/display/help/Optional+Calculation+Spreadsheet+Instructions" xr:uid="{00000000-0004-0000-0200-000002000000}"/>
    <hyperlink ref="C15" location="wbnav1" display="1. Facility Details" xr:uid="{00000000-0004-0000-0200-000003000000}"/>
    <hyperlink ref="C16" location="wbnav2" display="2. Equation SS-1" xr:uid="{00000000-0004-0000-0200-000004000000}"/>
    <hyperlink ref="C20" location="wbnav6" display="6. Subpart-total Emissions" xr:uid="{00000000-0004-0000-0200-000005000000}"/>
    <hyperlink ref="C17" location="wbnav3" display="3. Equation SS-5" xr:uid="{00000000-0004-0000-0200-000006000000}"/>
    <hyperlink ref="C18" location="wbnav4" display="4. 98.453(h)" xr:uid="{00000000-0004-0000-0200-000007000000}"/>
    <hyperlink ref="C19" location="wbnav5" display="5. Equation SS-6" xr:uid="{00000000-0004-0000-0200-000008000000}"/>
    <hyperlink ref="D11:H11" r:id="rId4" display="https://www.epa.gov/climatechange/emissions/subpart/ss.html" xr:uid="{C702B3D1-FD52-46D3-A217-0F284B4E0612}"/>
    <hyperlink ref="D12:H12" r:id="rId5" display="https://ccdsupport.com/confluence/display/help/Reporting+Form+Instructions" xr:uid="{BE562E01-8B7C-44AB-8903-54988AB67BFD}"/>
  </hyperlinks>
  <pageMargins left="0.7" right="0.7" top="0.75" bottom="0.75" header="0.3" footer="0.3"/>
  <pageSetup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ES51"/>
  <sheetViews>
    <sheetView showGridLines="0" zoomScale="85" zoomScaleNormal="85" workbookViewId="0"/>
  </sheetViews>
  <sheetFormatPr defaultColWidth="20.7265625" defaultRowHeight="14" x14ac:dyDescent="0.35"/>
  <cols>
    <col min="1" max="1" width="3.453125" style="51" customWidth="1"/>
    <col min="2" max="2" width="5.7265625" style="51" bestFit="1" customWidth="1"/>
    <col min="3" max="3" width="36.26953125" style="51" customWidth="1"/>
    <col min="4" max="4" width="22.81640625" style="51" customWidth="1"/>
    <col min="5" max="5" width="26.81640625" style="51" customWidth="1"/>
    <col min="6" max="7" width="20.7265625" style="51" customWidth="1"/>
    <col min="8" max="9" width="20.7265625" style="51"/>
    <col min="10" max="10" width="26.81640625" style="51" customWidth="1"/>
    <col min="11" max="14" width="20.7265625" style="51"/>
    <col min="15" max="15" width="27" style="51" customWidth="1"/>
    <col min="16" max="19" width="20.7265625" style="51"/>
    <col min="20" max="20" width="26.7265625" style="51" customWidth="1"/>
    <col min="21" max="24" width="20.7265625" style="51"/>
    <col min="25" max="25" width="27.7265625" style="51" customWidth="1"/>
    <col min="26" max="29" width="20.7265625" style="51"/>
    <col min="30" max="30" width="27.54296875" style="51" customWidth="1"/>
    <col min="31" max="34" width="20.7265625" style="51"/>
    <col min="35" max="35" width="27" style="51" customWidth="1"/>
    <col min="36" max="39" width="20.7265625" style="51"/>
    <col min="40" max="40" width="26.26953125" style="51" customWidth="1"/>
    <col min="41" max="44" width="20.7265625" style="51"/>
    <col min="45" max="45" width="27.26953125" style="51" customWidth="1"/>
    <col min="46" max="49" width="20.7265625" style="51"/>
    <col min="50" max="50" width="26.26953125" style="51" customWidth="1"/>
    <col min="51" max="125" width="20.7265625" style="51"/>
    <col min="126" max="150" width="0" style="51" hidden="1" customWidth="1"/>
    <col min="151" max="16384" width="20.7265625" style="51"/>
  </cols>
  <sheetData>
    <row r="1" spans="2:130" s="70" customFormat="1" ht="33" customHeight="1" x14ac:dyDescent="0.4">
      <c r="B1" s="142"/>
      <c r="C1" s="70" t="s">
        <v>8</v>
      </c>
      <c r="G1" s="256"/>
      <c r="H1" s="256"/>
      <c r="I1" s="256"/>
    </row>
    <row r="2" spans="2:130" s="99" customFormat="1" ht="33" customHeight="1" x14ac:dyDescent="0.35">
      <c r="C2" s="128" t="s">
        <v>17</v>
      </c>
      <c r="D2" s="129"/>
      <c r="G2" s="256"/>
      <c r="H2" s="256"/>
      <c r="I2" s="256"/>
    </row>
    <row r="3" spans="2:130" x14ac:dyDescent="0.35">
      <c r="C3" s="108" t="s">
        <v>1</v>
      </c>
      <c r="D3" s="109"/>
      <c r="E3" s="109"/>
      <c r="F3" s="109"/>
      <c r="G3" s="109"/>
      <c r="H3" s="109"/>
      <c r="I3" s="110"/>
    </row>
    <row r="4" spans="2:130" ht="14.25" customHeight="1" x14ac:dyDescent="0.35">
      <c r="C4" s="239" t="s">
        <v>419</v>
      </c>
      <c r="D4" s="240"/>
      <c r="E4" s="240"/>
      <c r="F4" s="240"/>
      <c r="G4" s="240"/>
      <c r="H4" s="240"/>
      <c r="I4" s="241"/>
    </row>
    <row r="5" spans="2:130" x14ac:dyDescent="0.35">
      <c r="C5" s="242"/>
      <c r="D5" s="243"/>
      <c r="E5" s="243"/>
      <c r="F5" s="243"/>
      <c r="G5" s="243"/>
      <c r="H5" s="243"/>
      <c r="I5" s="244"/>
    </row>
    <row r="6" spans="2:130" x14ac:dyDescent="0.35">
      <c r="C6" s="245"/>
      <c r="D6" s="246"/>
      <c r="E6" s="246"/>
      <c r="F6" s="246"/>
      <c r="G6" s="246"/>
      <c r="H6" s="246"/>
      <c r="I6" s="247"/>
    </row>
    <row r="7" spans="2:130" x14ac:dyDescent="0.35">
      <c r="C7" s="108" t="s">
        <v>11</v>
      </c>
      <c r="D7" s="109"/>
      <c r="E7" s="109"/>
      <c r="F7" s="109"/>
      <c r="G7" s="109"/>
      <c r="H7" s="109"/>
      <c r="I7" s="110"/>
    </row>
    <row r="8" spans="2:130" x14ac:dyDescent="0.35">
      <c r="C8" s="111" t="str">
        <f>'1. Facility Details'!C8</f>
        <v>R.02</v>
      </c>
      <c r="D8" s="112"/>
      <c r="E8" s="112"/>
      <c r="F8" s="112"/>
      <c r="G8" s="112"/>
      <c r="H8" s="112"/>
      <c r="I8" s="113"/>
    </row>
    <row r="9" spans="2:130" x14ac:dyDescent="0.35">
      <c r="C9" s="108" t="s">
        <v>0</v>
      </c>
      <c r="D9" s="109"/>
      <c r="E9" s="109"/>
      <c r="F9" s="109"/>
      <c r="G9" s="109"/>
      <c r="H9" s="109"/>
      <c r="I9" s="110"/>
    </row>
    <row r="10" spans="2:130" x14ac:dyDescent="0.35">
      <c r="C10" s="18" t="s">
        <v>19</v>
      </c>
      <c r="D10" s="228" t="s">
        <v>501</v>
      </c>
      <c r="E10" s="228"/>
      <c r="F10" s="228"/>
      <c r="G10" s="228"/>
      <c r="H10" s="228"/>
      <c r="I10" s="229"/>
    </row>
    <row r="11" spans="2:130" x14ac:dyDescent="0.35">
      <c r="C11" s="52" t="s">
        <v>12</v>
      </c>
      <c r="D11" s="210" t="s">
        <v>502</v>
      </c>
      <c r="E11" s="210"/>
      <c r="F11" s="210"/>
      <c r="G11" s="210"/>
      <c r="H11" s="210"/>
      <c r="I11" s="211"/>
    </row>
    <row r="12" spans="2:130" x14ac:dyDescent="0.35">
      <c r="C12" s="53" t="s">
        <v>13</v>
      </c>
      <c r="D12" s="270" t="s">
        <v>504</v>
      </c>
      <c r="E12" s="270"/>
      <c r="F12" s="270"/>
      <c r="G12" s="270"/>
      <c r="H12" s="270"/>
      <c r="I12" s="271"/>
    </row>
    <row r="13" spans="2:130" ht="14.5" x14ac:dyDescent="0.35">
      <c r="C13" s="108" t="s">
        <v>14</v>
      </c>
      <c r="D13" s="109"/>
      <c r="E13" s="109"/>
      <c r="F13" s="109"/>
      <c r="G13" s="109"/>
      <c r="H13" s="109"/>
      <c r="I13" s="110"/>
      <c r="DY13"/>
      <c r="DZ13"/>
    </row>
    <row r="14" spans="2:130" ht="14.5" x14ac:dyDescent="0.35">
      <c r="C14" s="124" t="s">
        <v>15</v>
      </c>
      <c r="D14" s="151"/>
      <c r="E14" s="151"/>
      <c r="F14" s="151"/>
      <c r="G14" s="143"/>
      <c r="H14" s="143"/>
      <c r="I14" s="164"/>
      <c r="DY14"/>
      <c r="DZ14"/>
    </row>
    <row r="15" spans="2:130" ht="14.5" x14ac:dyDescent="0.35">
      <c r="C15" s="125" t="s">
        <v>240</v>
      </c>
      <c r="D15" s="152"/>
      <c r="E15" s="152"/>
      <c r="F15" s="152"/>
      <c r="G15" s="60"/>
      <c r="H15" s="60"/>
      <c r="I15" s="165"/>
      <c r="DY15"/>
      <c r="DZ15"/>
    </row>
    <row r="16" spans="2:130" x14ac:dyDescent="0.3">
      <c r="C16" s="39" t="s">
        <v>16</v>
      </c>
      <c r="D16" s="40"/>
      <c r="E16" s="40"/>
      <c r="F16" s="40"/>
      <c r="G16" s="60"/>
      <c r="H16" s="60"/>
      <c r="I16" s="165"/>
    </row>
    <row r="17" spans="2:149" x14ac:dyDescent="0.3">
      <c r="C17" s="125" t="s">
        <v>17</v>
      </c>
      <c r="D17" s="152"/>
      <c r="E17" s="152"/>
      <c r="F17" s="152"/>
      <c r="G17" s="60"/>
      <c r="H17" s="60"/>
      <c r="I17" s="165"/>
    </row>
    <row r="18" spans="2:149" x14ac:dyDescent="0.3">
      <c r="C18" s="125" t="s">
        <v>155</v>
      </c>
      <c r="D18" s="152"/>
      <c r="E18" s="152"/>
      <c r="F18" s="152"/>
      <c r="G18" s="60"/>
      <c r="H18" s="60"/>
      <c r="I18" s="165"/>
    </row>
    <row r="19" spans="2:149" x14ac:dyDescent="0.3">
      <c r="C19" s="126" t="s">
        <v>420</v>
      </c>
      <c r="D19" s="153"/>
      <c r="E19" s="153"/>
      <c r="F19" s="153"/>
      <c r="G19" s="146"/>
      <c r="H19" s="146"/>
      <c r="I19" s="166"/>
    </row>
    <row r="20" spans="2:149" ht="18" x14ac:dyDescent="0.35">
      <c r="C20" s="250"/>
      <c r="D20" s="250"/>
      <c r="E20" s="250"/>
      <c r="F20" s="250"/>
      <c r="G20" s="250"/>
      <c r="H20" s="250"/>
      <c r="I20" s="250"/>
      <c r="L20" s="3"/>
      <c r="O20" s="3"/>
    </row>
    <row r="21" spans="2:149" ht="45" customHeight="1" x14ac:dyDescent="0.35">
      <c r="B21" s="98" t="s">
        <v>248</v>
      </c>
      <c r="C21" s="267" t="s">
        <v>250</v>
      </c>
      <c r="D21" s="267"/>
      <c r="E21" s="267"/>
      <c r="F21" s="267"/>
      <c r="G21" s="267"/>
      <c r="H21" s="267"/>
      <c r="I21" s="267"/>
    </row>
    <row r="22" spans="2:149" ht="14.5" thickBot="1" x14ac:dyDescent="0.4">
      <c r="B22" s="50"/>
      <c r="C22" s="97" t="s">
        <v>99</v>
      </c>
      <c r="D22" s="97" t="s">
        <v>101</v>
      </c>
      <c r="E22" s="97" t="s">
        <v>102</v>
      </c>
      <c r="F22" s="97" t="s">
        <v>103</v>
      </c>
      <c r="G22" s="97" t="s">
        <v>104</v>
      </c>
      <c r="H22" s="97" t="s">
        <v>105</v>
      </c>
      <c r="I22" s="97" t="s">
        <v>106</v>
      </c>
      <c r="J22" s="97" t="s">
        <v>107</v>
      </c>
      <c r="K22" s="97" t="s">
        <v>108</v>
      </c>
      <c r="L22" s="97" t="s">
        <v>109</v>
      </c>
      <c r="M22" s="97" t="s">
        <v>110</v>
      </c>
      <c r="N22" s="97" t="s">
        <v>111</v>
      </c>
      <c r="O22" s="97" t="s">
        <v>112</v>
      </c>
      <c r="P22" s="97" t="s">
        <v>113</v>
      </c>
      <c r="Q22" s="97" t="s">
        <v>114</v>
      </c>
      <c r="R22" s="97" t="s">
        <v>115</v>
      </c>
      <c r="S22" s="97" t="s">
        <v>116</v>
      </c>
      <c r="T22" s="97" t="s">
        <v>117</v>
      </c>
      <c r="U22" s="97" t="s">
        <v>118</v>
      </c>
      <c r="V22" s="97" t="s">
        <v>119</v>
      </c>
      <c r="W22" s="97" t="s">
        <v>120</v>
      </c>
      <c r="X22" s="97" t="s">
        <v>121</v>
      </c>
      <c r="Y22" s="97" t="s">
        <v>122</v>
      </c>
      <c r="Z22" s="97" t="s">
        <v>123</v>
      </c>
      <c r="AA22" s="97" t="s">
        <v>124</v>
      </c>
      <c r="AB22" s="97" t="s">
        <v>125</v>
      </c>
      <c r="AC22" s="97" t="s">
        <v>126</v>
      </c>
      <c r="AD22" s="97" t="s">
        <v>127</v>
      </c>
      <c r="AE22" s="97" t="s">
        <v>128</v>
      </c>
      <c r="AF22" s="97" t="s">
        <v>129</v>
      </c>
      <c r="AG22" s="97" t="s">
        <v>130</v>
      </c>
      <c r="AH22" s="97" t="s">
        <v>131</v>
      </c>
      <c r="AI22" s="97" t="s">
        <v>132</v>
      </c>
      <c r="AJ22" s="97" t="s">
        <v>133</v>
      </c>
      <c r="AK22" s="97" t="s">
        <v>134</v>
      </c>
      <c r="AL22" s="97" t="s">
        <v>135</v>
      </c>
      <c r="AM22" s="97" t="s">
        <v>136</v>
      </c>
      <c r="AN22" s="97" t="s">
        <v>137</v>
      </c>
      <c r="AO22" s="97" t="s">
        <v>138</v>
      </c>
      <c r="AP22" s="97" t="s">
        <v>139</v>
      </c>
      <c r="AQ22" s="97" t="s">
        <v>140</v>
      </c>
      <c r="AR22" s="97" t="s">
        <v>141</v>
      </c>
      <c r="AS22" s="97" t="s">
        <v>142</v>
      </c>
      <c r="AT22" s="97" t="s">
        <v>143</v>
      </c>
      <c r="AU22" s="97" t="s">
        <v>144</v>
      </c>
      <c r="AV22" s="97" t="s">
        <v>145</v>
      </c>
      <c r="AW22" s="97" t="s">
        <v>146</v>
      </c>
      <c r="AX22" s="97" t="s">
        <v>147</v>
      </c>
      <c r="AY22" s="97" t="s">
        <v>148</v>
      </c>
      <c r="AZ22" s="97" t="s">
        <v>149</v>
      </c>
      <c r="BA22" s="97" t="s">
        <v>224</v>
      </c>
      <c r="BB22" s="97" t="s">
        <v>225</v>
      </c>
    </row>
    <row r="23" spans="2:149" ht="14.5" thickBot="1" x14ac:dyDescent="0.35">
      <c r="B23" s="50"/>
      <c r="C23" s="268" t="s">
        <v>251</v>
      </c>
      <c r="D23" s="269"/>
      <c r="E23" s="251" t="s">
        <v>7</v>
      </c>
      <c r="F23" s="252"/>
      <c r="G23" s="252"/>
      <c r="H23" s="252"/>
      <c r="I23" s="253"/>
      <c r="J23" s="251" t="s">
        <v>20</v>
      </c>
      <c r="K23" s="252"/>
      <c r="L23" s="252"/>
      <c r="M23" s="252"/>
      <c r="N23" s="253"/>
      <c r="O23" s="251" t="s">
        <v>21</v>
      </c>
      <c r="P23" s="252"/>
      <c r="Q23" s="252"/>
      <c r="R23" s="252"/>
      <c r="S23" s="253"/>
      <c r="T23" s="251" t="s">
        <v>22</v>
      </c>
      <c r="U23" s="252"/>
      <c r="V23" s="252"/>
      <c r="W23" s="252"/>
      <c r="X23" s="253"/>
      <c r="Y23" s="251" t="s">
        <v>5</v>
      </c>
      <c r="Z23" s="252"/>
      <c r="AA23" s="252"/>
      <c r="AB23" s="252"/>
      <c r="AC23" s="253"/>
      <c r="AD23" s="251" t="s">
        <v>23</v>
      </c>
      <c r="AE23" s="252"/>
      <c r="AF23" s="252"/>
      <c r="AG23" s="252"/>
      <c r="AH23" s="253"/>
      <c r="AI23" s="251" t="s">
        <v>6</v>
      </c>
      <c r="AJ23" s="252"/>
      <c r="AK23" s="252"/>
      <c r="AL23" s="252"/>
      <c r="AM23" s="253"/>
      <c r="AN23" s="251" t="s">
        <v>24</v>
      </c>
      <c r="AO23" s="252"/>
      <c r="AP23" s="252"/>
      <c r="AQ23" s="252"/>
      <c r="AR23" s="253"/>
      <c r="AS23" s="251" t="s">
        <v>25</v>
      </c>
      <c r="AT23" s="252"/>
      <c r="AU23" s="252"/>
      <c r="AV23" s="252"/>
      <c r="AW23" s="253"/>
      <c r="AX23" s="251" t="s">
        <v>26</v>
      </c>
      <c r="AY23" s="252"/>
      <c r="AZ23" s="252"/>
      <c r="BA23" s="252"/>
      <c r="BB23" s="253"/>
      <c r="DW23" s="51" t="s">
        <v>414</v>
      </c>
      <c r="EJ23" s="70" t="s">
        <v>28</v>
      </c>
      <c r="EO23" s="65"/>
    </row>
    <row r="24" spans="2:149" s="65" customFormat="1" ht="129.75" customHeight="1" x14ac:dyDescent="0.3">
      <c r="B24" s="8"/>
      <c r="C24" s="9" t="s">
        <v>241</v>
      </c>
      <c r="D24" s="13" t="s">
        <v>242</v>
      </c>
      <c r="E24" s="107" t="s">
        <v>500</v>
      </c>
      <c r="F24" s="72" t="s">
        <v>243</v>
      </c>
      <c r="G24" s="72" t="s">
        <v>85</v>
      </c>
      <c r="H24" s="72" t="s">
        <v>87</v>
      </c>
      <c r="I24" s="106" t="s">
        <v>89</v>
      </c>
      <c r="J24" s="107" t="s">
        <v>500</v>
      </c>
      <c r="K24" s="72" t="s">
        <v>243</v>
      </c>
      <c r="L24" s="72" t="s">
        <v>85</v>
      </c>
      <c r="M24" s="72" t="s">
        <v>87</v>
      </c>
      <c r="N24" s="106" t="s">
        <v>89</v>
      </c>
      <c r="O24" s="107" t="s">
        <v>500</v>
      </c>
      <c r="P24" s="72" t="s">
        <v>243</v>
      </c>
      <c r="Q24" s="72" t="s">
        <v>85</v>
      </c>
      <c r="R24" s="72" t="s">
        <v>87</v>
      </c>
      <c r="S24" s="106" t="s">
        <v>89</v>
      </c>
      <c r="T24" s="107" t="s">
        <v>500</v>
      </c>
      <c r="U24" s="72" t="s">
        <v>243</v>
      </c>
      <c r="V24" s="72" t="s">
        <v>85</v>
      </c>
      <c r="W24" s="72" t="s">
        <v>87</v>
      </c>
      <c r="X24" s="106" t="s">
        <v>89</v>
      </c>
      <c r="Y24" s="107" t="s">
        <v>500</v>
      </c>
      <c r="Z24" s="72" t="s">
        <v>243</v>
      </c>
      <c r="AA24" s="72" t="s">
        <v>85</v>
      </c>
      <c r="AB24" s="72" t="s">
        <v>87</v>
      </c>
      <c r="AC24" s="106" t="s">
        <v>89</v>
      </c>
      <c r="AD24" s="107" t="s">
        <v>500</v>
      </c>
      <c r="AE24" s="72" t="s">
        <v>243</v>
      </c>
      <c r="AF24" s="72" t="s">
        <v>85</v>
      </c>
      <c r="AG24" s="72" t="s">
        <v>87</v>
      </c>
      <c r="AH24" s="106" t="s">
        <v>89</v>
      </c>
      <c r="AI24" s="107" t="s">
        <v>500</v>
      </c>
      <c r="AJ24" s="72" t="s">
        <v>243</v>
      </c>
      <c r="AK24" s="72" t="s">
        <v>85</v>
      </c>
      <c r="AL24" s="72" t="s">
        <v>87</v>
      </c>
      <c r="AM24" s="106" t="s">
        <v>89</v>
      </c>
      <c r="AN24" s="107" t="s">
        <v>500</v>
      </c>
      <c r="AO24" s="72" t="s">
        <v>243</v>
      </c>
      <c r="AP24" s="72" t="s">
        <v>85</v>
      </c>
      <c r="AQ24" s="72" t="s">
        <v>87</v>
      </c>
      <c r="AR24" s="106" t="s">
        <v>89</v>
      </c>
      <c r="AS24" s="107" t="s">
        <v>500</v>
      </c>
      <c r="AT24" s="72" t="s">
        <v>243</v>
      </c>
      <c r="AU24" s="72" t="s">
        <v>85</v>
      </c>
      <c r="AV24" s="72" t="s">
        <v>87</v>
      </c>
      <c r="AW24" s="106" t="s">
        <v>89</v>
      </c>
      <c r="AX24" s="107" t="s">
        <v>500</v>
      </c>
      <c r="AY24" s="72" t="s">
        <v>243</v>
      </c>
      <c r="AZ24" s="72" t="s">
        <v>85</v>
      </c>
      <c r="BA24" s="72" t="s">
        <v>87</v>
      </c>
      <c r="BB24" s="106" t="s">
        <v>89</v>
      </c>
      <c r="DW24" s="58" t="s">
        <v>7</v>
      </c>
      <c r="DX24" s="58" t="s">
        <v>20</v>
      </c>
      <c r="DY24" s="58" t="s">
        <v>21</v>
      </c>
      <c r="DZ24" s="58" t="s">
        <v>22</v>
      </c>
      <c r="EA24" s="58" t="s">
        <v>5</v>
      </c>
      <c r="EB24" s="58" t="s">
        <v>23</v>
      </c>
      <c r="EC24" s="58" t="s">
        <v>6</v>
      </c>
      <c r="ED24" s="58" t="s">
        <v>24</v>
      </c>
      <c r="EE24" s="33" t="s">
        <v>25</v>
      </c>
      <c r="EF24" s="58" t="s">
        <v>26</v>
      </c>
      <c r="EH24" s="38" t="s">
        <v>27</v>
      </c>
      <c r="EJ24" s="58" t="s">
        <v>7</v>
      </c>
      <c r="EK24" s="58" t="s">
        <v>20</v>
      </c>
      <c r="EL24" s="58" t="s">
        <v>21</v>
      </c>
      <c r="EM24" s="58" t="s">
        <v>22</v>
      </c>
      <c r="EN24" s="58" t="s">
        <v>5</v>
      </c>
      <c r="EO24" s="58" t="s">
        <v>23</v>
      </c>
      <c r="EP24" s="58" t="s">
        <v>6</v>
      </c>
      <c r="EQ24" s="58" t="s">
        <v>24</v>
      </c>
      <c r="ER24" s="33" t="s">
        <v>25</v>
      </c>
      <c r="ES24" s="58" t="s">
        <v>26</v>
      </c>
    </row>
    <row r="25" spans="2:149" x14ac:dyDescent="0.35">
      <c r="B25" s="82">
        <v>1</v>
      </c>
      <c r="C25" s="27"/>
      <c r="D25" s="34"/>
      <c r="E25" s="27"/>
      <c r="F25" s="62"/>
      <c r="G25" s="62"/>
      <c r="H25" s="62"/>
      <c r="I25" s="23"/>
      <c r="J25" s="27"/>
      <c r="K25" s="62"/>
      <c r="L25" s="62"/>
      <c r="M25" s="62"/>
      <c r="N25" s="23"/>
      <c r="O25" s="27"/>
      <c r="P25" s="62"/>
      <c r="Q25" s="62"/>
      <c r="R25" s="62"/>
      <c r="S25" s="23"/>
      <c r="T25" s="27"/>
      <c r="U25" s="62"/>
      <c r="V25" s="62"/>
      <c r="W25" s="62"/>
      <c r="X25" s="23"/>
      <c r="Y25" s="27"/>
      <c r="Z25" s="62"/>
      <c r="AA25" s="62"/>
      <c r="AB25" s="62"/>
      <c r="AC25" s="23"/>
      <c r="AD25" s="27"/>
      <c r="AE25" s="62"/>
      <c r="AF25" s="62"/>
      <c r="AG25" s="62"/>
      <c r="AH25" s="23"/>
      <c r="AI25" s="27"/>
      <c r="AJ25" s="62"/>
      <c r="AK25" s="62"/>
      <c r="AL25" s="62"/>
      <c r="AM25" s="23"/>
      <c r="AN25" s="27"/>
      <c r="AO25" s="62"/>
      <c r="AP25" s="62"/>
      <c r="AQ25" s="62"/>
      <c r="AR25" s="23"/>
      <c r="AS25" s="27"/>
      <c r="AT25" s="62"/>
      <c r="AU25" s="62"/>
      <c r="AV25" s="62"/>
      <c r="AW25" s="23"/>
      <c r="AX25" s="27"/>
      <c r="AY25" s="62"/>
      <c r="AZ25" s="62"/>
      <c r="BA25" s="62"/>
      <c r="BB25" s="23"/>
      <c r="DW25" s="32" t="str">
        <f>IF(EH25=0,"",IF('1. Facility Details'!$D$32="No","No",IF('1. Facility Details'!$F$32="Yes","Yes",IF('1. Facility Details'!$F$32="No","No",""))))</f>
        <v/>
      </c>
      <c r="DX25" s="32" t="str">
        <f>IF(EH25=0,"",IF('1. Facility Details'!$D$33="No","No",IF('1. Facility Details'!$F$33="Yes","Yes",IF('1. Facility Details'!$F$33="No","No",""))))</f>
        <v/>
      </c>
      <c r="DY25" s="32" t="str">
        <f>IF(EH25=0,"",IF('1. Facility Details'!$D$34="No","No",IF('1. Facility Details'!$F$34="Yes","Yes",IF('1. Facility Details'!$F$34="No","No",""))))</f>
        <v/>
      </c>
      <c r="DZ25" s="32" t="str">
        <f>IF(EH25=0,"",IF('1. Facility Details'!$D$35="No","No",IF('1. Facility Details'!$F$35="Yes","Yes",IF('1. Facility Details'!$F$35="No","No",""))))</f>
        <v/>
      </c>
      <c r="EA25" s="32" t="str">
        <f>IF(EH25=0,"",IF('1. Facility Details'!$D$36="No","No",IF('1. Facility Details'!$F$36="Yes","Yes",IF('1. Facility Details'!$F$36="No","No",""))))</f>
        <v/>
      </c>
      <c r="EB25" s="32" t="str">
        <f>IF(EH25=0,"",IF('1. Facility Details'!$D$37="No","No",IF('1. Facility Details'!$F$37="Yes","Yes",IF('1. Facility Details'!$F$37="No","No",""))))</f>
        <v/>
      </c>
      <c r="EC25" s="32" t="str">
        <f>IF(EH25=0,"",IF('1. Facility Details'!$D$38="No","No",IF('1. Facility Details'!$F$38="Yes","Yes",IF('1. Facility Details'!$F$38="No","No",""))))</f>
        <v/>
      </c>
      <c r="ED25" s="32" t="str">
        <f>IF(EH25=0,"",IF('1. Facility Details'!$D$39="No","No",IF('1. Facility Details'!$F$39="Yes","Yes",IF('1. Facility Details'!$F$39="No","No",""))))</f>
        <v/>
      </c>
      <c r="EE25" s="32" t="str">
        <f>IF(EH25=0,"",IF('1. Facility Details'!$D$40="No","No",IF('1. Facility Details'!$F$40="Yes","Yes",IF('1. Facility Details'!$F$40="No","No",""))))</f>
        <v/>
      </c>
      <c r="EF25" s="32" t="str">
        <f>IF(EH25=0,"",IF('1. Facility Details'!$D$41="No","No",IF('1. Facility Details'!$F$41="Yes","Yes",IF('1. Facility Details'!$F$41="No","No",""))))</f>
        <v/>
      </c>
      <c r="EH25" s="64">
        <f t="shared" ref="EH25:EH34" si="0">COUNTA(C25:BB25)</f>
        <v>0</v>
      </c>
      <c r="EJ25" s="32" t="str">
        <f>IF('1. Facility Details'!$D$32="No", "No", IF('1. Facility Details'!$F$32="Yes","Yes",IF('1. Facility Details'!$F$32="No","No","")))</f>
        <v/>
      </c>
      <c r="EK25" s="32" t="str">
        <f>IF('1. Facility Details'!$D$33="No", "No", IF('1. Facility Details'!$F$33="Yes","Yes",IF('1. Facility Details'!$F$33="No","No","")))</f>
        <v/>
      </c>
      <c r="EL25" s="32" t="str">
        <f>IF('1. Facility Details'!$D$34="No", "No", IF('1. Facility Details'!$F$34="Yes","Yes",IF('1. Facility Details'!$F$34="No","No","")))</f>
        <v/>
      </c>
      <c r="EM25" s="32" t="str">
        <f>IF('1. Facility Details'!$D$35="No", "No", IF('1. Facility Details'!$F$35="Yes","Yes",IF('1. Facility Details'!$F$35="No","No","")))</f>
        <v/>
      </c>
      <c r="EN25" s="32" t="str">
        <f>IF('1. Facility Details'!$D$36="No", "No", IF('1. Facility Details'!$F$36="Yes","Yes",IF('1. Facility Details'!$F$36="No","No","")))</f>
        <v/>
      </c>
      <c r="EO25" s="32" t="str">
        <f>IF('1. Facility Details'!$D$37="No", "No", IF('1. Facility Details'!$F$37="Yes","Yes",IF('1. Facility Details'!$F$37="No","No","")))</f>
        <v/>
      </c>
      <c r="EP25" s="32" t="str">
        <f>IF('1. Facility Details'!$D$38="No", "No", IF('1. Facility Details'!$F$38="Yes","Yes",IF('1. Facility Details'!$F$38="No","No","")))</f>
        <v/>
      </c>
      <c r="EQ25" s="32" t="str">
        <f>IF('1. Facility Details'!$D$39="No", "No", IF('1. Facility Details'!$F$39="Yes","Yes",IF('1. Facility Details'!$F$39="No","No","")))</f>
        <v/>
      </c>
      <c r="ER25" s="32" t="str">
        <f>IF('1. Facility Details'!$D$40="No", "No", IF('1. Facility Details'!$F$40="Yes","Yes",IF('1. Facility Details'!$F$40="No","No","")))</f>
        <v/>
      </c>
      <c r="ES25" s="32" t="str">
        <f>IF('1. Facility Details'!$D$41="No", "No", IF('1. Facility Details'!$F$41="Yes","Yes",IF('1. Facility Details'!$F$41="No","No","")))</f>
        <v/>
      </c>
    </row>
    <row r="26" spans="2:149" x14ac:dyDescent="0.35">
      <c r="B26" s="82">
        <v>2</v>
      </c>
      <c r="C26" s="27"/>
      <c r="D26" s="34"/>
      <c r="E26" s="27"/>
      <c r="F26" s="62"/>
      <c r="G26" s="62"/>
      <c r="H26" s="62"/>
      <c r="I26" s="23"/>
      <c r="J26" s="27"/>
      <c r="K26" s="62"/>
      <c r="L26" s="62"/>
      <c r="M26" s="62"/>
      <c r="N26" s="23"/>
      <c r="O26" s="27"/>
      <c r="P26" s="62"/>
      <c r="Q26" s="62"/>
      <c r="R26" s="62"/>
      <c r="S26" s="23"/>
      <c r="T26" s="27"/>
      <c r="U26" s="62"/>
      <c r="V26" s="62"/>
      <c r="W26" s="62"/>
      <c r="X26" s="23"/>
      <c r="Y26" s="27"/>
      <c r="Z26" s="62"/>
      <c r="AA26" s="62"/>
      <c r="AB26" s="62"/>
      <c r="AC26" s="23"/>
      <c r="AD26" s="27"/>
      <c r="AE26" s="62"/>
      <c r="AF26" s="62"/>
      <c r="AG26" s="62"/>
      <c r="AH26" s="23"/>
      <c r="AI26" s="27"/>
      <c r="AJ26" s="62"/>
      <c r="AK26" s="62"/>
      <c r="AL26" s="62"/>
      <c r="AM26" s="23"/>
      <c r="AN26" s="27"/>
      <c r="AO26" s="62"/>
      <c r="AP26" s="62"/>
      <c r="AQ26" s="62"/>
      <c r="AR26" s="23"/>
      <c r="AS26" s="27"/>
      <c r="AT26" s="62"/>
      <c r="AU26" s="62"/>
      <c r="AV26" s="62"/>
      <c r="AW26" s="23"/>
      <c r="AX26" s="27"/>
      <c r="AY26" s="62"/>
      <c r="AZ26" s="62"/>
      <c r="BA26" s="62"/>
      <c r="BB26" s="23"/>
      <c r="DW26" s="32" t="str">
        <f>IF(EH26=0,"",IF('1. Facility Details'!$D$32="No","No",IF('1. Facility Details'!$F$32="Yes","Yes",IF('1. Facility Details'!$F$32="No","No",""))))</f>
        <v/>
      </c>
      <c r="DX26" s="32" t="str">
        <f>IF(EH26=0,"",IF('1. Facility Details'!$D$33="No","No",IF('1. Facility Details'!$F$33="Yes","Yes",IF('1. Facility Details'!$F$33="No","No",""))))</f>
        <v/>
      </c>
      <c r="DY26" s="32" t="str">
        <f>IF(EH26=0,"",IF('1. Facility Details'!$D$34="No","No",IF('1. Facility Details'!$F$34="Yes","Yes",IF('1. Facility Details'!$F$34="No","No",""))))</f>
        <v/>
      </c>
      <c r="DZ26" s="32" t="str">
        <f>IF(EH26=0,"",IF('1. Facility Details'!$D$35="No","No",IF('1. Facility Details'!$F$35="Yes","Yes",IF('1. Facility Details'!$F$35="No","No",""))))</f>
        <v/>
      </c>
      <c r="EA26" s="32" t="str">
        <f>IF(EH26=0,"",IF('1. Facility Details'!$D$36="No","No",IF('1. Facility Details'!$F$36="Yes","Yes",IF('1. Facility Details'!$F$36="No","No",""))))</f>
        <v/>
      </c>
      <c r="EB26" s="32" t="str">
        <f>IF(EH26=0,"",IF('1. Facility Details'!$D$37="No","No",IF('1. Facility Details'!$F$37="Yes","Yes",IF('1. Facility Details'!$F$37="No","No",""))))</f>
        <v/>
      </c>
      <c r="EC26" s="32" t="str">
        <f>IF(EH26=0,"",IF('1. Facility Details'!$D$38="No","No",IF('1. Facility Details'!$F$38="Yes","Yes",IF('1. Facility Details'!$F$38="No","No",""))))</f>
        <v/>
      </c>
      <c r="ED26" s="32" t="str">
        <f>IF(EH26=0,"",IF('1. Facility Details'!$D$39="No","No",IF('1. Facility Details'!$F$39="Yes","Yes",IF('1. Facility Details'!$F$39="No","No",""))))</f>
        <v/>
      </c>
      <c r="EE26" s="32" t="str">
        <f>IF(EH26=0,"",IF('1. Facility Details'!$D$40="No","No",IF('1. Facility Details'!$F$40="Yes","Yes",IF('1. Facility Details'!$F$40="No","No",""))))</f>
        <v/>
      </c>
      <c r="EF26" s="32" t="str">
        <f>IF(EH26=0,"",IF('1. Facility Details'!$D$41="No","No",IF('1. Facility Details'!$F$41="Yes","Yes",IF('1. Facility Details'!$F$41="No","No",""))))</f>
        <v/>
      </c>
      <c r="EH26" s="64">
        <f t="shared" si="0"/>
        <v>0</v>
      </c>
      <c r="EJ26" s="32" t="str">
        <f>IF('1. Facility Details'!$D$32="No", "No", IF('1. Facility Details'!$F$32="Yes","Yes",IF('1. Facility Details'!$F$32="No","No","")))</f>
        <v/>
      </c>
      <c r="EK26" s="32" t="str">
        <f>IF('1. Facility Details'!$D$33="No", "No", IF('1. Facility Details'!$F$33="Yes","Yes",IF('1. Facility Details'!$F$33="No","No","")))</f>
        <v/>
      </c>
      <c r="EL26" s="32" t="str">
        <f>IF('1. Facility Details'!$D$34="No", "No", IF('1. Facility Details'!$F$34="Yes","Yes",IF('1. Facility Details'!$F$34="No","No","")))</f>
        <v/>
      </c>
      <c r="EM26" s="32" t="str">
        <f>IF('1. Facility Details'!$D$35="No", "No", IF('1. Facility Details'!$F$35="Yes","Yes",IF('1. Facility Details'!$F$35="No","No","")))</f>
        <v/>
      </c>
      <c r="EN26" s="32" t="str">
        <f>IF('1. Facility Details'!$D$36="No", "No", IF('1. Facility Details'!$F$36="Yes","Yes",IF('1. Facility Details'!$F$36="No","No","")))</f>
        <v/>
      </c>
      <c r="EO26" s="32" t="str">
        <f>IF('1. Facility Details'!$D$37="No", "No", IF('1. Facility Details'!$F$37="Yes","Yes",IF('1. Facility Details'!$F$37="No","No","")))</f>
        <v/>
      </c>
      <c r="EP26" s="32" t="str">
        <f>IF('1. Facility Details'!$D$38="No", "No", IF('1. Facility Details'!$F$38="Yes","Yes",IF('1. Facility Details'!$F$38="No","No","")))</f>
        <v/>
      </c>
      <c r="EQ26" s="32" t="str">
        <f>IF('1. Facility Details'!$D$39="No", "No", IF('1. Facility Details'!$F$39="Yes","Yes",IF('1. Facility Details'!$F$39="No","No","")))</f>
        <v/>
      </c>
      <c r="ER26" s="32" t="str">
        <f>IF('1. Facility Details'!$D$40="No", "No", IF('1. Facility Details'!$F$40="Yes","Yes",IF('1. Facility Details'!$F$40="No","No","")))</f>
        <v/>
      </c>
      <c r="ES26" s="32" t="str">
        <f>IF('1. Facility Details'!$D$41="No", "No", IF('1. Facility Details'!$F$41="Yes","Yes",IF('1. Facility Details'!$F$41="No","No","")))</f>
        <v/>
      </c>
    </row>
    <row r="27" spans="2:149" x14ac:dyDescent="0.35">
      <c r="B27" s="82">
        <v>3</v>
      </c>
      <c r="C27" s="27"/>
      <c r="D27" s="34"/>
      <c r="E27" s="27"/>
      <c r="F27" s="62"/>
      <c r="G27" s="62"/>
      <c r="H27" s="62"/>
      <c r="I27" s="23"/>
      <c r="J27" s="27"/>
      <c r="K27" s="62"/>
      <c r="L27" s="62"/>
      <c r="M27" s="62"/>
      <c r="N27" s="23"/>
      <c r="O27" s="27"/>
      <c r="P27" s="62"/>
      <c r="Q27" s="62"/>
      <c r="R27" s="62"/>
      <c r="S27" s="23"/>
      <c r="T27" s="27"/>
      <c r="U27" s="62"/>
      <c r="V27" s="62"/>
      <c r="W27" s="62"/>
      <c r="X27" s="23"/>
      <c r="Y27" s="27"/>
      <c r="Z27" s="62"/>
      <c r="AA27" s="62"/>
      <c r="AB27" s="62"/>
      <c r="AC27" s="23"/>
      <c r="AD27" s="27"/>
      <c r="AE27" s="62"/>
      <c r="AF27" s="62"/>
      <c r="AG27" s="62"/>
      <c r="AH27" s="23"/>
      <c r="AI27" s="27"/>
      <c r="AJ27" s="62"/>
      <c r="AK27" s="62"/>
      <c r="AL27" s="62"/>
      <c r="AM27" s="23"/>
      <c r="AN27" s="27"/>
      <c r="AO27" s="62"/>
      <c r="AP27" s="62"/>
      <c r="AQ27" s="62"/>
      <c r="AR27" s="23"/>
      <c r="AS27" s="27"/>
      <c r="AT27" s="62"/>
      <c r="AU27" s="62"/>
      <c r="AV27" s="62"/>
      <c r="AW27" s="23"/>
      <c r="AX27" s="27"/>
      <c r="AY27" s="62"/>
      <c r="AZ27" s="62"/>
      <c r="BA27" s="62"/>
      <c r="BB27" s="23"/>
      <c r="DW27" s="32" t="str">
        <f>IF(EH27=0,"",IF('1. Facility Details'!$D$32="No","No",IF('1. Facility Details'!$F$32="Yes","Yes",IF('1. Facility Details'!$F$32="No","No",""))))</f>
        <v/>
      </c>
      <c r="DX27" s="32" t="str">
        <f>IF(EH27=0,"",IF('1. Facility Details'!$D$33="No","No",IF('1. Facility Details'!$F$33="Yes","Yes",IF('1. Facility Details'!$F$33="No","No",""))))</f>
        <v/>
      </c>
      <c r="DY27" s="32" t="str">
        <f>IF(EH27=0,"",IF('1. Facility Details'!$D$34="No","No",IF('1. Facility Details'!$F$34="Yes","Yes",IF('1. Facility Details'!$F$34="No","No",""))))</f>
        <v/>
      </c>
      <c r="DZ27" s="32" t="str">
        <f>IF(EH27=0,"",IF('1. Facility Details'!$D$35="No","No",IF('1. Facility Details'!$F$35="Yes","Yes",IF('1. Facility Details'!$F$35="No","No",""))))</f>
        <v/>
      </c>
      <c r="EA27" s="32" t="str">
        <f>IF(EH27=0,"",IF('1. Facility Details'!$D$36="No","No",IF('1. Facility Details'!$F$36="Yes","Yes",IF('1. Facility Details'!$F$36="No","No",""))))</f>
        <v/>
      </c>
      <c r="EB27" s="32" t="str">
        <f>IF(EH27=0,"",IF('1. Facility Details'!$D$37="No","No",IF('1. Facility Details'!$F$37="Yes","Yes",IF('1. Facility Details'!$F$37="No","No",""))))</f>
        <v/>
      </c>
      <c r="EC27" s="32" t="str">
        <f>IF(EH27=0,"",IF('1. Facility Details'!$D$38="No","No",IF('1. Facility Details'!$F$38="Yes","Yes",IF('1. Facility Details'!$F$38="No","No",""))))</f>
        <v/>
      </c>
      <c r="ED27" s="32" t="str">
        <f>IF(EH27=0,"",IF('1. Facility Details'!$D$39="No","No",IF('1. Facility Details'!$F$39="Yes","Yes",IF('1. Facility Details'!$F$39="No","No",""))))</f>
        <v/>
      </c>
      <c r="EE27" s="32" t="str">
        <f>IF(EH27=0,"",IF('1. Facility Details'!$D$40="No","No",IF('1. Facility Details'!$F$40="Yes","Yes",IF('1. Facility Details'!$F$40="No","No",""))))</f>
        <v/>
      </c>
      <c r="EF27" s="32" t="str">
        <f>IF(EH27=0,"",IF('1. Facility Details'!$D$41="No","No",IF('1. Facility Details'!$F$41="Yes","Yes",IF('1. Facility Details'!$F$41="No","No",""))))</f>
        <v/>
      </c>
      <c r="EH27" s="64">
        <f t="shared" si="0"/>
        <v>0</v>
      </c>
      <c r="EJ27" s="32" t="str">
        <f>IF('1. Facility Details'!$D$32="No", "No", IF('1. Facility Details'!$F$32="Yes","Yes",IF('1. Facility Details'!$F$32="No","No","")))</f>
        <v/>
      </c>
      <c r="EK27" s="32" t="str">
        <f>IF('1. Facility Details'!$D$33="No", "No", IF('1. Facility Details'!$F$33="Yes","Yes",IF('1. Facility Details'!$F$33="No","No","")))</f>
        <v/>
      </c>
      <c r="EL27" s="32" t="str">
        <f>IF('1. Facility Details'!$D$34="No", "No", IF('1. Facility Details'!$F$34="Yes","Yes",IF('1. Facility Details'!$F$34="No","No","")))</f>
        <v/>
      </c>
      <c r="EM27" s="32" t="str">
        <f>IF('1. Facility Details'!$D$35="No", "No", IF('1. Facility Details'!$F$35="Yes","Yes",IF('1. Facility Details'!$F$35="No","No","")))</f>
        <v/>
      </c>
      <c r="EN27" s="32" t="str">
        <f>IF('1. Facility Details'!$D$36="No", "No", IF('1. Facility Details'!$F$36="Yes","Yes",IF('1. Facility Details'!$F$36="No","No","")))</f>
        <v/>
      </c>
      <c r="EO27" s="32" t="str">
        <f>IF('1. Facility Details'!$D$37="No", "No", IF('1. Facility Details'!$F$37="Yes","Yes",IF('1. Facility Details'!$F$37="No","No","")))</f>
        <v/>
      </c>
      <c r="EP27" s="32" t="str">
        <f>IF('1. Facility Details'!$D$38="No", "No", IF('1. Facility Details'!$F$38="Yes","Yes",IF('1. Facility Details'!$F$38="No","No","")))</f>
        <v/>
      </c>
      <c r="EQ27" s="32" t="str">
        <f>IF('1. Facility Details'!$D$39="No", "No", IF('1. Facility Details'!$F$39="Yes","Yes",IF('1. Facility Details'!$F$39="No","No","")))</f>
        <v/>
      </c>
      <c r="ER27" s="32" t="str">
        <f>IF('1. Facility Details'!$D$40="No", "No", IF('1. Facility Details'!$F$40="Yes","Yes",IF('1. Facility Details'!$F$40="No","No","")))</f>
        <v/>
      </c>
      <c r="ES27" s="32" t="str">
        <f>IF('1. Facility Details'!$D$41="No", "No", IF('1. Facility Details'!$F$41="Yes","Yes",IF('1. Facility Details'!$F$41="No","No","")))</f>
        <v/>
      </c>
    </row>
    <row r="28" spans="2:149" x14ac:dyDescent="0.35">
      <c r="B28" s="82">
        <v>4</v>
      </c>
      <c r="C28" s="27"/>
      <c r="D28" s="34"/>
      <c r="E28" s="27"/>
      <c r="F28" s="62"/>
      <c r="G28" s="62"/>
      <c r="H28" s="62"/>
      <c r="I28" s="23"/>
      <c r="J28" s="27"/>
      <c r="K28" s="62"/>
      <c r="L28" s="62"/>
      <c r="M28" s="62"/>
      <c r="N28" s="23"/>
      <c r="O28" s="27"/>
      <c r="P28" s="62"/>
      <c r="Q28" s="62"/>
      <c r="R28" s="62"/>
      <c r="S28" s="23"/>
      <c r="T28" s="27"/>
      <c r="U28" s="62"/>
      <c r="V28" s="62"/>
      <c r="W28" s="62"/>
      <c r="X28" s="23"/>
      <c r="Y28" s="27"/>
      <c r="Z28" s="62"/>
      <c r="AA28" s="62"/>
      <c r="AB28" s="62"/>
      <c r="AC28" s="23"/>
      <c r="AD28" s="27"/>
      <c r="AE28" s="62"/>
      <c r="AF28" s="62"/>
      <c r="AG28" s="62"/>
      <c r="AH28" s="23"/>
      <c r="AI28" s="27"/>
      <c r="AJ28" s="62"/>
      <c r="AK28" s="62"/>
      <c r="AL28" s="62"/>
      <c r="AM28" s="23"/>
      <c r="AN28" s="27"/>
      <c r="AO28" s="62"/>
      <c r="AP28" s="62"/>
      <c r="AQ28" s="62"/>
      <c r="AR28" s="23"/>
      <c r="AS28" s="27"/>
      <c r="AT28" s="62"/>
      <c r="AU28" s="62"/>
      <c r="AV28" s="62"/>
      <c r="AW28" s="23"/>
      <c r="AX28" s="27"/>
      <c r="AY28" s="62"/>
      <c r="AZ28" s="62"/>
      <c r="BA28" s="62"/>
      <c r="BB28" s="23"/>
      <c r="DW28" s="32" t="str">
        <f>IF(EH28=0,"",IF('1. Facility Details'!$D$32="No","No",IF('1. Facility Details'!$F$32="Yes","Yes",IF('1. Facility Details'!$F$32="No","No",""))))</f>
        <v/>
      </c>
      <c r="DX28" s="32" t="str">
        <f>IF(EH28=0,"",IF('1. Facility Details'!$D$33="No","No",IF('1. Facility Details'!$F$33="Yes","Yes",IF('1. Facility Details'!$F$33="No","No",""))))</f>
        <v/>
      </c>
      <c r="DY28" s="32" t="str">
        <f>IF(EH28=0,"",IF('1. Facility Details'!$D$34="No","No",IF('1. Facility Details'!$F$34="Yes","Yes",IF('1. Facility Details'!$F$34="No","No",""))))</f>
        <v/>
      </c>
      <c r="DZ28" s="32" t="str">
        <f>IF(EH28=0,"",IF('1. Facility Details'!$D$35="No","No",IF('1. Facility Details'!$F$35="Yes","Yes",IF('1. Facility Details'!$F$35="No","No",""))))</f>
        <v/>
      </c>
      <c r="EA28" s="32" t="str">
        <f>IF(EH28=0,"",IF('1. Facility Details'!$D$36="No","No",IF('1. Facility Details'!$F$36="Yes","Yes",IF('1. Facility Details'!$F$36="No","No",""))))</f>
        <v/>
      </c>
      <c r="EB28" s="32" t="str">
        <f>IF(EH28=0,"",IF('1. Facility Details'!$D$37="No","No",IF('1. Facility Details'!$F$37="Yes","Yes",IF('1. Facility Details'!$F$37="No","No",""))))</f>
        <v/>
      </c>
      <c r="EC28" s="32" t="str">
        <f>IF(EH28=0,"",IF('1. Facility Details'!$D$38="No","No",IF('1. Facility Details'!$F$38="Yes","Yes",IF('1. Facility Details'!$F$38="No","No",""))))</f>
        <v/>
      </c>
      <c r="ED28" s="32" t="str">
        <f>IF(EH28=0,"",IF('1. Facility Details'!$D$39="No","No",IF('1. Facility Details'!$F$39="Yes","Yes",IF('1. Facility Details'!$F$39="No","No",""))))</f>
        <v/>
      </c>
      <c r="EE28" s="32" t="str">
        <f>IF(EH28=0,"",IF('1. Facility Details'!$D$40="No","No",IF('1. Facility Details'!$F$40="Yes","Yes",IF('1. Facility Details'!$F$40="No","No",""))))</f>
        <v/>
      </c>
      <c r="EF28" s="32" t="str">
        <f>IF(EH28=0,"",IF('1. Facility Details'!$D$41="No","No",IF('1. Facility Details'!$F$41="Yes","Yes",IF('1. Facility Details'!$F$41="No","No",""))))</f>
        <v/>
      </c>
      <c r="EH28" s="64">
        <f t="shared" si="0"/>
        <v>0</v>
      </c>
      <c r="EJ28" s="32" t="str">
        <f>IF('1. Facility Details'!$D$32="No", "No", IF('1. Facility Details'!$F$32="Yes","Yes",IF('1. Facility Details'!$F$32="No","No","")))</f>
        <v/>
      </c>
      <c r="EK28" s="32" t="str">
        <f>IF('1. Facility Details'!$D$33="No", "No", IF('1. Facility Details'!$F$33="Yes","Yes",IF('1. Facility Details'!$F$33="No","No","")))</f>
        <v/>
      </c>
      <c r="EL28" s="32" t="str">
        <f>IF('1. Facility Details'!$D$34="No", "No", IF('1. Facility Details'!$F$34="Yes","Yes",IF('1. Facility Details'!$F$34="No","No","")))</f>
        <v/>
      </c>
      <c r="EM28" s="32" t="str">
        <f>IF('1. Facility Details'!$D$35="No", "No", IF('1. Facility Details'!$F$35="Yes","Yes",IF('1. Facility Details'!$F$35="No","No","")))</f>
        <v/>
      </c>
      <c r="EN28" s="32" t="str">
        <f>IF('1. Facility Details'!$D$36="No", "No", IF('1. Facility Details'!$F$36="Yes","Yes",IF('1. Facility Details'!$F$36="No","No","")))</f>
        <v/>
      </c>
      <c r="EO28" s="32" t="str">
        <f>IF('1. Facility Details'!$D$37="No", "No", IF('1. Facility Details'!$F$37="Yes","Yes",IF('1. Facility Details'!$F$37="No","No","")))</f>
        <v/>
      </c>
      <c r="EP28" s="32" t="str">
        <f>IF('1. Facility Details'!$D$38="No", "No", IF('1. Facility Details'!$F$38="Yes","Yes",IF('1. Facility Details'!$F$38="No","No","")))</f>
        <v/>
      </c>
      <c r="EQ28" s="32" t="str">
        <f>IF('1. Facility Details'!$D$39="No", "No", IF('1. Facility Details'!$F$39="Yes","Yes",IF('1. Facility Details'!$F$39="No","No","")))</f>
        <v/>
      </c>
      <c r="ER28" s="32" t="str">
        <f>IF('1. Facility Details'!$D$40="No", "No", IF('1. Facility Details'!$F$40="Yes","Yes",IF('1. Facility Details'!$F$40="No","No","")))</f>
        <v/>
      </c>
      <c r="ES28" s="32" t="str">
        <f>IF('1. Facility Details'!$D$41="No", "No", IF('1. Facility Details'!$F$41="Yes","Yes",IF('1. Facility Details'!$F$41="No","No","")))</f>
        <v/>
      </c>
    </row>
    <row r="29" spans="2:149" x14ac:dyDescent="0.35">
      <c r="B29" s="82">
        <v>5</v>
      </c>
      <c r="C29" s="27"/>
      <c r="D29" s="34"/>
      <c r="E29" s="27"/>
      <c r="F29" s="62"/>
      <c r="G29" s="62"/>
      <c r="H29" s="62"/>
      <c r="I29" s="23"/>
      <c r="J29" s="27"/>
      <c r="K29" s="62"/>
      <c r="L29" s="62"/>
      <c r="M29" s="62"/>
      <c r="N29" s="23"/>
      <c r="O29" s="27"/>
      <c r="P29" s="62"/>
      <c r="Q29" s="62"/>
      <c r="R29" s="62"/>
      <c r="S29" s="23"/>
      <c r="T29" s="27"/>
      <c r="U29" s="62"/>
      <c r="V29" s="62"/>
      <c r="W29" s="62"/>
      <c r="X29" s="23"/>
      <c r="Y29" s="27"/>
      <c r="Z29" s="62"/>
      <c r="AA29" s="62"/>
      <c r="AB29" s="62"/>
      <c r="AC29" s="23"/>
      <c r="AD29" s="27"/>
      <c r="AE29" s="62"/>
      <c r="AF29" s="62"/>
      <c r="AG29" s="62"/>
      <c r="AH29" s="23"/>
      <c r="AI29" s="27"/>
      <c r="AJ29" s="62"/>
      <c r="AK29" s="62"/>
      <c r="AL29" s="62"/>
      <c r="AM29" s="23"/>
      <c r="AN29" s="27"/>
      <c r="AO29" s="62"/>
      <c r="AP29" s="62"/>
      <c r="AQ29" s="62"/>
      <c r="AR29" s="23"/>
      <c r="AS29" s="27"/>
      <c r="AT29" s="62"/>
      <c r="AU29" s="62"/>
      <c r="AV29" s="62"/>
      <c r="AW29" s="23"/>
      <c r="AX29" s="27"/>
      <c r="AY29" s="62"/>
      <c r="AZ29" s="62"/>
      <c r="BA29" s="62"/>
      <c r="BB29" s="23"/>
      <c r="DW29" s="32" t="str">
        <f>IF(EH29=0,"",IF('1. Facility Details'!$D$32="No","No",IF('1. Facility Details'!$F$32="Yes","Yes",IF('1. Facility Details'!$F$32="No","No",""))))</f>
        <v/>
      </c>
      <c r="DX29" s="32" t="str">
        <f>IF(EH29=0,"",IF('1. Facility Details'!$D$33="No","No",IF('1. Facility Details'!$F$33="Yes","Yes",IF('1. Facility Details'!$F$33="No","No",""))))</f>
        <v/>
      </c>
      <c r="DY29" s="32" t="str">
        <f>IF(EH29=0,"",IF('1. Facility Details'!$D$34="No","No",IF('1. Facility Details'!$F$34="Yes","Yes",IF('1. Facility Details'!$F$34="No","No",""))))</f>
        <v/>
      </c>
      <c r="DZ29" s="32" t="str">
        <f>IF(EH29=0,"",IF('1. Facility Details'!$D$35="No","No",IF('1. Facility Details'!$F$35="Yes","Yes",IF('1. Facility Details'!$F$35="No","No",""))))</f>
        <v/>
      </c>
      <c r="EA29" s="32" t="str">
        <f>IF(EH29=0,"",IF('1. Facility Details'!$D$36="No","No",IF('1. Facility Details'!$F$36="Yes","Yes",IF('1. Facility Details'!$F$36="No","No",""))))</f>
        <v/>
      </c>
      <c r="EB29" s="32" t="str">
        <f>IF(EH29=0,"",IF('1. Facility Details'!$D$37="No","No",IF('1. Facility Details'!$F$37="Yes","Yes",IF('1. Facility Details'!$F$37="No","No",""))))</f>
        <v/>
      </c>
      <c r="EC29" s="32" t="str">
        <f>IF(EH29=0,"",IF('1. Facility Details'!$D$38="No","No",IF('1. Facility Details'!$F$38="Yes","Yes",IF('1. Facility Details'!$F$38="No","No",""))))</f>
        <v/>
      </c>
      <c r="ED29" s="32" t="str">
        <f>IF(EH29=0,"",IF('1. Facility Details'!$D$39="No","No",IF('1. Facility Details'!$F$39="Yes","Yes",IF('1. Facility Details'!$F$39="No","No",""))))</f>
        <v/>
      </c>
      <c r="EE29" s="32" t="str">
        <f>IF(EH29=0,"",IF('1. Facility Details'!$D$40="No","No",IF('1. Facility Details'!$F$40="Yes","Yes",IF('1. Facility Details'!$F$40="No","No",""))))</f>
        <v/>
      </c>
      <c r="EF29" s="32" t="str">
        <f>IF(EH29=0,"",IF('1. Facility Details'!$D$41="No","No",IF('1. Facility Details'!$F$41="Yes","Yes",IF('1. Facility Details'!$F$41="No","No",""))))</f>
        <v/>
      </c>
      <c r="EH29" s="64">
        <f t="shared" si="0"/>
        <v>0</v>
      </c>
      <c r="EJ29" s="32" t="str">
        <f>IF('1. Facility Details'!$D$32="No", "No", IF('1. Facility Details'!$F$32="Yes","Yes",IF('1. Facility Details'!$F$32="No","No","")))</f>
        <v/>
      </c>
      <c r="EK29" s="32" t="str">
        <f>IF('1. Facility Details'!$D$33="No", "No", IF('1. Facility Details'!$F$33="Yes","Yes",IF('1. Facility Details'!$F$33="No","No","")))</f>
        <v/>
      </c>
      <c r="EL29" s="32" t="str">
        <f>IF('1. Facility Details'!$D$34="No", "No", IF('1. Facility Details'!$F$34="Yes","Yes",IF('1. Facility Details'!$F$34="No","No","")))</f>
        <v/>
      </c>
      <c r="EM29" s="32" t="str">
        <f>IF('1. Facility Details'!$D$35="No", "No", IF('1. Facility Details'!$F$35="Yes","Yes",IF('1. Facility Details'!$F$35="No","No","")))</f>
        <v/>
      </c>
      <c r="EN29" s="32" t="str">
        <f>IF('1. Facility Details'!$D$36="No", "No", IF('1. Facility Details'!$F$36="Yes","Yes",IF('1. Facility Details'!$F$36="No","No","")))</f>
        <v/>
      </c>
      <c r="EO29" s="32" t="str">
        <f>IF('1. Facility Details'!$D$37="No", "No", IF('1. Facility Details'!$F$37="Yes","Yes",IF('1. Facility Details'!$F$37="No","No","")))</f>
        <v/>
      </c>
      <c r="EP29" s="32" t="str">
        <f>IF('1. Facility Details'!$D$38="No", "No", IF('1. Facility Details'!$F$38="Yes","Yes",IF('1. Facility Details'!$F$38="No","No","")))</f>
        <v/>
      </c>
      <c r="EQ29" s="32" t="str">
        <f>IF('1. Facility Details'!$D$39="No", "No", IF('1. Facility Details'!$F$39="Yes","Yes",IF('1. Facility Details'!$F$39="No","No","")))</f>
        <v/>
      </c>
      <c r="ER29" s="32" t="str">
        <f>IF('1. Facility Details'!$D$40="No", "No", IF('1. Facility Details'!$F$40="Yes","Yes",IF('1. Facility Details'!$F$40="No","No","")))</f>
        <v/>
      </c>
      <c r="ES29" s="32" t="str">
        <f>IF('1. Facility Details'!$D$41="No", "No", IF('1. Facility Details'!$F$41="Yes","Yes",IF('1. Facility Details'!$F$41="No","No","")))</f>
        <v/>
      </c>
    </row>
    <row r="30" spans="2:149" x14ac:dyDescent="0.35">
      <c r="B30" s="82">
        <v>6</v>
      </c>
      <c r="C30" s="27"/>
      <c r="D30" s="34"/>
      <c r="E30" s="27"/>
      <c r="F30" s="62"/>
      <c r="G30" s="62"/>
      <c r="H30" s="62"/>
      <c r="I30" s="23"/>
      <c r="J30" s="27"/>
      <c r="K30" s="62"/>
      <c r="L30" s="62"/>
      <c r="M30" s="62"/>
      <c r="N30" s="23"/>
      <c r="O30" s="27"/>
      <c r="P30" s="62"/>
      <c r="Q30" s="62"/>
      <c r="R30" s="62"/>
      <c r="S30" s="23"/>
      <c r="T30" s="27"/>
      <c r="U30" s="62"/>
      <c r="V30" s="62"/>
      <c r="W30" s="62"/>
      <c r="X30" s="23"/>
      <c r="Y30" s="27"/>
      <c r="Z30" s="62"/>
      <c r="AA30" s="62"/>
      <c r="AB30" s="62"/>
      <c r="AC30" s="23"/>
      <c r="AD30" s="27"/>
      <c r="AE30" s="62"/>
      <c r="AF30" s="62"/>
      <c r="AG30" s="62"/>
      <c r="AH30" s="23"/>
      <c r="AI30" s="27"/>
      <c r="AJ30" s="62"/>
      <c r="AK30" s="62"/>
      <c r="AL30" s="62"/>
      <c r="AM30" s="23"/>
      <c r="AN30" s="27"/>
      <c r="AO30" s="62"/>
      <c r="AP30" s="62"/>
      <c r="AQ30" s="62"/>
      <c r="AR30" s="23"/>
      <c r="AS30" s="27"/>
      <c r="AT30" s="62"/>
      <c r="AU30" s="62"/>
      <c r="AV30" s="62"/>
      <c r="AW30" s="23"/>
      <c r="AX30" s="27"/>
      <c r="AY30" s="62"/>
      <c r="AZ30" s="62"/>
      <c r="BA30" s="62"/>
      <c r="BB30" s="23"/>
      <c r="DW30" s="32" t="str">
        <f>IF(EH30=0,"",IF('1. Facility Details'!$D$32="No","No",IF('1. Facility Details'!$F$32="Yes","Yes",IF('1. Facility Details'!$F$32="No","No",""))))</f>
        <v/>
      </c>
      <c r="DX30" s="32" t="str">
        <f>IF(EH30=0,"",IF('1. Facility Details'!$D$33="No","No",IF('1. Facility Details'!$F$33="Yes","Yes",IF('1. Facility Details'!$F$33="No","No",""))))</f>
        <v/>
      </c>
      <c r="DY30" s="32" t="str">
        <f>IF(EH30=0,"",IF('1. Facility Details'!$D$34="No","No",IF('1. Facility Details'!$F$34="Yes","Yes",IF('1. Facility Details'!$F$34="No","No",""))))</f>
        <v/>
      </c>
      <c r="DZ30" s="32" t="str">
        <f>IF(EH30=0,"",IF('1. Facility Details'!$D$35="No","No",IF('1. Facility Details'!$F$35="Yes","Yes",IF('1. Facility Details'!$F$35="No","No",""))))</f>
        <v/>
      </c>
      <c r="EA30" s="32" t="str">
        <f>IF(EH30=0,"",IF('1. Facility Details'!$D$36="No","No",IF('1. Facility Details'!$F$36="Yes","Yes",IF('1. Facility Details'!$F$36="No","No",""))))</f>
        <v/>
      </c>
      <c r="EB30" s="32" t="str">
        <f>IF(EH30=0,"",IF('1. Facility Details'!$D$37="No","No",IF('1. Facility Details'!$F$37="Yes","Yes",IF('1. Facility Details'!$F$37="No","No",""))))</f>
        <v/>
      </c>
      <c r="EC30" s="32" t="str">
        <f>IF(EH30=0,"",IF('1. Facility Details'!$D$38="No","No",IF('1. Facility Details'!$F$38="Yes","Yes",IF('1. Facility Details'!$F$38="No","No",""))))</f>
        <v/>
      </c>
      <c r="ED30" s="32" t="str">
        <f>IF(EH30=0,"",IF('1. Facility Details'!$D$39="No","No",IF('1. Facility Details'!$F$39="Yes","Yes",IF('1. Facility Details'!$F$39="No","No",""))))</f>
        <v/>
      </c>
      <c r="EE30" s="32" t="str">
        <f>IF(EH30=0,"",IF('1. Facility Details'!$D$40="No","No",IF('1. Facility Details'!$F$40="Yes","Yes",IF('1. Facility Details'!$F$40="No","No",""))))</f>
        <v/>
      </c>
      <c r="EF30" s="32" t="str">
        <f>IF(EH30=0,"",IF('1. Facility Details'!$D$41="No","No",IF('1. Facility Details'!$F$41="Yes","Yes",IF('1. Facility Details'!$F$41="No","No",""))))</f>
        <v/>
      </c>
      <c r="EH30" s="64">
        <f t="shared" si="0"/>
        <v>0</v>
      </c>
      <c r="EJ30" s="32" t="str">
        <f>IF('1. Facility Details'!$D$32="No", "No", IF('1. Facility Details'!$F$32="Yes","Yes",IF('1. Facility Details'!$F$32="No","No","")))</f>
        <v/>
      </c>
      <c r="EK30" s="32" t="str">
        <f>IF('1. Facility Details'!$D$33="No", "No", IF('1. Facility Details'!$F$33="Yes","Yes",IF('1. Facility Details'!$F$33="No","No","")))</f>
        <v/>
      </c>
      <c r="EL30" s="32" t="str">
        <f>IF('1. Facility Details'!$D$34="No", "No", IF('1. Facility Details'!$F$34="Yes","Yes",IF('1. Facility Details'!$F$34="No","No","")))</f>
        <v/>
      </c>
      <c r="EM30" s="32" t="str">
        <f>IF('1. Facility Details'!$D$35="No", "No", IF('1. Facility Details'!$F$35="Yes","Yes",IF('1. Facility Details'!$F$35="No","No","")))</f>
        <v/>
      </c>
      <c r="EN30" s="32" t="str">
        <f>IF('1. Facility Details'!$D$36="No", "No", IF('1. Facility Details'!$F$36="Yes","Yes",IF('1. Facility Details'!$F$36="No","No","")))</f>
        <v/>
      </c>
      <c r="EO30" s="32" t="str">
        <f>IF('1. Facility Details'!$D$37="No", "No", IF('1. Facility Details'!$F$37="Yes","Yes",IF('1. Facility Details'!$F$37="No","No","")))</f>
        <v/>
      </c>
      <c r="EP30" s="32" t="str">
        <f>IF('1. Facility Details'!$D$38="No", "No", IF('1. Facility Details'!$F$38="Yes","Yes",IF('1. Facility Details'!$F$38="No","No","")))</f>
        <v/>
      </c>
      <c r="EQ30" s="32" t="str">
        <f>IF('1. Facility Details'!$D$39="No", "No", IF('1. Facility Details'!$F$39="Yes","Yes",IF('1. Facility Details'!$F$39="No","No","")))</f>
        <v/>
      </c>
      <c r="ER30" s="32" t="str">
        <f>IF('1. Facility Details'!$D$40="No", "No", IF('1. Facility Details'!$F$40="Yes","Yes",IF('1. Facility Details'!$F$40="No","No","")))</f>
        <v/>
      </c>
      <c r="ES30" s="32" t="str">
        <f>IF('1. Facility Details'!$D$41="No", "No", IF('1. Facility Details'!$F$41="Yes","Yes",IF('1. Facility Details'!$F$41="No","No","")))</f>
        <v/>
      </c>
    </row>
    <row r="31" spans="2:149" x14ac:dyDescent="0.35">
      <c r="B31" s="82">
        <v>7</v>
      </c>
      <c r="C31" s="27"/>
      <c r="D31" s="34"/>
      <c r="E31" s="27"/>
      <c r="F31" s="62"/>
      <c r="G31" s="62"/>
      <c r="H31" s="62"/>
      <c r="I31" s="23"/>
      <c r="J31" s="27"/>
      <c r="K31" s="62"/>
      <c r="L31" s="62"/>
      <c r="M31" s="62"/>
      <c r="N31" s="23"/>
      <c r="O31" s="27"/>
      <c r="P31" s="62"/>
      <c r="Q31" s="62"/>
      <c r="R31" s="62"/>
      <c r="S31" s="23"/>
      <c r="T31" s="27"/>
      <c r="U31" s="62"/>
      <c r="V31" s="62"/>
      <c r="W31" s="62"/>
      <c r="X31" s="23"/>
      <c r="Y31" s="27"/>
      <c r="Z31" s="62"/>
      <c r="AA31" s="62"/>
      <c r="AB31" s="62"/>
      <c r="AC31" s="23"/>
      <c r="AD31" s="27"/>
      <c r="AE31" s="62"/>
      <c r="AF31" s="62"/>
      <c r="AG31" s="62"/>
      <c r="AH31" s="23"/>
      <c r="AI31" s="27"/>
      <c r="AJ31" s="62"/>
      <c r="AK31" s="62"/>
      <c r="AL31" s="62"/>
      <c r="AM31" s="23"/>
      <c r="AN31" s="27"/>
      <c r="AO31" s="62"/>
      <c r="AP31" s="62"/>
      <c r="AQ31" s="62"/>
      <c r="AR31" s="23"/>
      <c r="AS31" s="27"/>
      <c r="AT31" s="62"/>
      <c r="AU31" s="62"/>
      <c r="AV31" s="62"/>
      <c r="AW31" s="23"/>
      <c r="AX31" s="27"/>
      <c r="AY31" s="62"/>
      <c r="AZ31" s="62"/>
      <c r="BA31" s="62"/>
      <c r="BB31" s="23"/>
      <c r="DW31" s="32" t="str">
        <f>IF(EH31=0,"",IF('1. Facility Details'!$D$32="No","No",IF('1. Facility Details'!$F$32="Yes","Yes",IF('1. Facility Details'!$F$32="No","No",""))))</f>
        <v/>
      </c>
      <c r="DX31" s="32" t="str">
        <f>IF(EH31=0,"",IF('1. Facility Details'!$D$33="No","No",IF('1. Facility Details'!$F$33="Yes","Yes",IF('1. Facility Details'!$F$33="No","No",""))))</f>
        <v/>
      </c>
      <c r="DY31" s="32" t="str">
        <f>IF(EH31=0,"",IF('1. Facility Details'!$D$34="No","No",IF('1. Facility Details'!$F$34="Yes","Yes",IF('1. Facility Details'!$F$34="No","No",""))))</f>
        <v/>
      </c>
      <c r="DZ31" s="32" t="str">
        <f>IF(EH31=0,"",IF('1. Facility Details'!$D$35="No","No",IF('1. Facility Details'!$F$35="Yes","Yes",IF('1. Facility Details'!$F$35="No","No",""))))</f>
        <v/>
      </c>
      <c r="EA31" s="32" t="str">
        <f>IF(EH31=0,"",IF('1. Facility Details'!$D$36="No","No",IF('1. Facility Details'!$F$36="Yes","Yes",IF('1. Facility Details'!$F$36="No","No",""))))</f>
        <v/>
      </c>
      <c r="EB31" s="32" t="str">
        <f>IF(EH31=0,"",IF('1. Facility Details'!$D$37="No","No",IF('1. Facility Details'!$F$37="Yes","Yes",IF('1. Facility Details'!$F$37="No","No",""))))</f>
        <v/>
      </c>
      <c r="EC31" s="32" t="str">
        <f>IF(EH31=0,"",IF('1. Facility Details'!$D$38="No","No",IF('1. Facility Details'!$F$38="Yes","Yes",IF('1. Facility Details'!$F$38="No","No",""))))</f>
        <v/>
      </c>
      <c r="ED31" s="32" t="str">
        <f>IF(EH31=0,"",IF('1. Facility Details'!$D$39="No","No",IF('1. Facility Details'!$F$39="Yes","Yes",IF('1. Facility Details'!$F$39="No","No",""))))</f>
        <v/>
      </c>
      <c r="EE31" s="32" t="str">
        <f>IF(EH31=0,"",IF('1. Facility Details'!$D$40="No","No",IF('1. Facility Details'!$F$40="Yes","Yes",IF('1. Facility Details'!$F$40="No","No",""))))</f>
        <v/>
      </c>
      <c r="EF31" s="32" t="str">
        <f>IF(EH31=0,"",IF('1. Facility Details'!$D$41="No","No",IF('1. Facility Details'!$F$41="Yes","Yes",IF('1. Facility Details'!$F$41="No","No",""))))</f>
        <v/>
      </c>
      <c r="EH31" s="64">
        <f t="shared" si="0"/>
        <v>0</v>
      </c>
      <c r="EJ31" s="32" t="str">
        <f>IF('1. Facility Details'!$D$32="No", "No", IF('1. Facility Details'!$F$32="Yes","Yes",IF('1. Facility Details'!$F$32="No","No","")))</f>
        <v/>
      </c>
      <c r="EK31" s="32" t="str">
        <f>IF('1. Facility Details'!$D$33="No", "No", IF('1. Facility Details'!$F$33="Yes","Yes",IF('1. Facility Details'!$F$33="No","No","")))</f>
        <v/>
      </c>
      <c r="EL31" s="32" t="str">
        <f>IF('1. Facility Details'!$D$34="No", "No", IF('1. Facility Details'!$F$34="Yes","Yes",IF('1. Facility Details'!$F$34="No","No","")))</f>
        <v/>
      </c>
      <c r="EM31" s="32" t="str">
        <f>IF('1. Facility Details'!$D$35="No", "No", IF('1. Facility Details'!$F$35="Yes","Yes",IF('1. Facility Details'!$F$35="No","No","")))</f>
        <v/>
      </c>
      <c r="EN31" s="32" t="str">
        <f>IF('1. Facility Details'!$D$36="No", "No", IF('1. Facility Details'!$F$36="Yes","Yes",IF('1. Facility Details'!$F$36="No","No","")))</f>
        <v/>
      </c>
      <c r="EO31" s="32" t="str">
        <f>IF('1. Facility Details'!$D$37="No", "No", IF('1. Facility Details'!$F$37="Yes","Yes",IF('1. Facility Details'!$F$37="No","No","")))</f>
        <v/>
      </c>
      <c r="EP31" s="32" t="str">
        <f>IF('1. Facility Details'!$D$38="No", "No", IF('1. Facility Details'!$F$38="Yes","Yes",IF('1. Facility Details'!$F$38="No","No","")))</f>
        <v/>
      </c>
      <c r="EQ31" s="32" t="str">
        <f>IF('1. Facility Details'!$D$39="No", "No", IF('1. Facility Details'!$F$39="Yes","Yes",IF('1. Facility Details'!$F$39="No","No","")))</f>
        <v/>
      </c>
      <c r="ER31" s="32" t="str">
        <f>IF('1. Facility Details'!$D$40="No", "No", IF('1. Facility Details'!$F$40="Yes","Yes",IF('1. Facility Details'!$F$40="No","No","")))</f>
        <v/>
      </c>
      <c r="ES31" s="32" t="str">
        <f>IF('1. Facility Details'!$D$41="No", "No", IF('1. Facility Details'!$F$41="Yes","Yes",IF('1. Facility Details'!$F$41="No","No","")))</f>
        <v/>
      </c>
    </row>
    <row r="32" spans="2:149" x14ac:dyDescent="0.35">
      <c r="B32" s="82">
        <v>8</v>
      </c>
      <c r="C32" s="27"/>
      <c r="D32" s="34"/>
      <c r="E32" s="27"/>
      <c r="F32" s="62"/>
      <c r="G32" s="62"/>
      <c r="H32" s="62"/>
      <c r="I32" s="23"/>
      <c r="J32" s="27"/>
      <c r="K32" s="62"/>
      <c r="L32" s="62"/>
      <c r="M32" s="62"/>
      <c r="N32" s="23"/>
      <c r="O32" s="27"/>
      <c r="P32" s="62"/>
      <c r="Q32" s="62"/>
      <c r="R32" s="62"/>
      <c r="S32" s="23"/>
      <c r="T32" s="27"/>
      <c r="U32" s="62"/>
      <c r="V32" s="62"/>
      <c r="W32" s="62"/>
      <c r="X32" s="23"/>
      <c r="Y32" s="27"/>
      <c r="Z32" s="62"/>
      <c r="AA32" s="62"/>
      <c r="AB32" s="62"/>
      <c r="AC32" s="23"/>
      <c r="AD32" s="27"/>
      <c r="AE32" s="62"/>
      <c r="AF32" s="62"/>
      <c r="AG32" s="62"/>
      <c r="AH32" s="23"/>
      <c r="AI32" s="27"/>
      <c r="AJ32" s="62"/>
      <c r="AK32" s="62"/>
      <c r="AL32" s="62"/>
      <c r="AM32" s="23"/>
      <c r="AN32" s="27"/>
      <c r="AO32" s="62"/>
      <c r="AP32" s="62"/>
      <c r="AQ32" s="62"/>
      <c r="AR32" s="23"/>
      <c r="AS32" s="27"/>
      <c r="AT32" s="62"/>
      <c r="AU32" s="62"/>
      <c r="AV32" s="62"/>
      <c r="AW32" s="23"/>
      <c r="AX32" s="27"/>
      <c r="AY32" s="62"/>
      <c r="AZ32" s="62"/>
      <c r="BA32" s="62"/>
      <c r="BB32" s="23"/>
      <c r="DW32" s="32" t="str">
        <f>IF(EH32=0,"",IF('1. Facility Details'!$D$32="No","No",IF('1. Facility Details'!$F$32="Yes","Yes",IF('1. Facility Details'!$F$32="No","No",""))))</f>
        <v/>
      </c>
      <c r="DX32" s="32" t="str">
        <f>IF(EH32=0,"",IF('1. Facility Details'!$D$33="No","No",IF('1. Facility Details'!$F$33="Yes","Yes",IF('1. Facility Details'!$F$33="No","No",""))))</f>
        <v/>
      </c>
      <c r="DY32" s="32" t="str">
        <f>IF(EH32=0,"",IF('1. Facility Details'!$D$34="No","No",IF('1. Facility Details'!$F$34="Yes","Yes",IF('1. Facility Details'!$F$34="No","No",""))))</f>
        <v/>
      </c>
      <c r="DZ32" s="32" t="str">
        <f>IF(EH32=0,"",IF('1. Facility Details'!$D$35="No","No",IF('1. Facility Details'!$F$35="Yes","Yes",IF('1. Facility Details'!$F$35="No","No",""))))</f>
        <v/>
      </c>
      <c r="EA32" s="32" t="str">
        <f>IF(EH32=0,"",IF('1. Facility Details'!$D$36="No","No",IF('1. Facility Details'!$F$36="Yes","Yes",IF('1. Facility Details'!$F$36="No","No",""))))</f>
        <v/>
      </c>
      <c r="EB32" s="32" t="str">
        <f>IF(EH32=0,"",IF('1. Facility Details'!$D$37="No","No",IF('1. Facility Details'!$F$37="Yes","Yes",IF('1. Facility Details'!$F$37="No","No",""))))</f>
        <v/>
      </c>
      <c r="EC32" s="32" t="str">
        <f>IF(EH32=0,"",IF('1. Facility Details'!$D$38="No","No",IF('1. Facility Details'!$F$38="Yes","Yes",IF('1. Facility Details'!$F$38="No","No",""))))</f>
        <v/>
      </c>
      <c r="ED32" s="32" t="str">
        <f>IF(EH32=0,"",IF('1. Facility Details'!$D$39="No","No",IF('1. Facility Details'!$F$39="Yes","Yes",IF('1. Facility Details'!$F$39="No","No",""))))</f>
        <v/>
      </c>
      <c r="EE32" s="32" t="str">
        <f>IF(EH32=0,"",IF('1. Facility Details'!$D$40="No","No",IF('1. Facility Details'!$F$40="Yes","Yes",IF('1. Facility Details'!$F$40="No","No",""))))</f>
        <v/>
      </c>
      <c r="EF32" s="32" t="str">
        <f>IF(EH32=0,"",IF('1. Facility Details'!$D$41="No","No",IF('1. Facility Details'!$F$41="Yes","Yes",IF('1. Facility Details'!$F$41="No","No",""))))</f>
        <v/>
      </c>
      <c r="EH32" s="64">
        <f t="shared" si="0"/>
        <v>0</v>
      </c>
      <c r="EJ32" s="32" t="str">
        <f>IF('1. Facility Details'!$D$32="No", "No", IF('1. Facility Details'!$F$32="Yes","Yes",IF('1. Facility Details'!$F$32="No","No","")))</f>
        <v/>
      </c>
      <c r="EK32" s="32" t="str">
        <f>IF('1. Facility Details'!$D$33="No", "No", IF('1. Facility Details'!$F$33="Yes","Yes",IF('1. Facility Details'!$F$33="No","No","")))</f>
        <v/>
      </c>
      <c r="EL32" s="32" t="str">
        <f>IF('1. Facility Details'!$D$34="No", "No", IF('1. Facility Details'!$F$34="Yes","Yes",IF('1. Facility Details'!$F$34="No","No","")))</f>
        <v/>
      </c>
      <c r="EM32" s="32" t="str">
        <f>IF('1. Facility Details'!$D$35="No", "No", IF('1. Facility Details'!$F$35="Yes","Yes",IF('1. Facility Details'!$F$35="No","No","")))</f>
        <v/>
      </c>
      <c r="EN32" s="32" t="str">
        <f>IF('1. Facility Details'!$D$36="No", "No", IF('1. Facility Details'!$F$36="Yes","Yes",IF('1. Facility Details'!$F$36="No","No","")))</f>
        <v/>
      </c>
      <c r="EO32" s="32" t="str">
        <f>IF('1. Facility Details'!$D$37="No", "No", IF('1. Facility Details'!$F$37="Yes","Yes",IF('1. Facility Details'!$F$37="No","No","")))</f>
        <v/>
      </c>
      <c r="EP32" s="32" t="str">
        <f>IF('1. Facility Details'!$D$38="No", "No", IF('1. Facility Details'!$F$38="Yes","Yes",IF('1. Facility Details'!$F$38="No","No","")))</f>
        <v/>
      </c>
      <c r="EQ32" s="32" t="str">
        <f>IF('1. Facility Details'!$D$39="No", "No", IF('1. Facility Details'!$F$39="Yes","Yes",IF('1. Facility Details'!$F$39="No","No","")))</f>
        <v/>
      </c>
      <c r="ER32" s="32" t="str">
        <f>IF('1. Facility Details'!$D$40="No", "No", IF('1. Facility Details'!$F$40="Yes","Yes",IF('1. Facility Details'!$F$40="No","No","")))</f>
        <v/>
      </c>
      <c r="ES32" s="32" t="str">
        <f>IF('1. Facility Details'!$D$41="No", "No", IF('1. Facility Details'!$F$41="Yes","Yes",IF('1. Facility Details'!$F$41="No","No","")))</f>
        <v/>
      </c>
    </row>
    <row r="33" spans="2:149" x14ac:dyDescent="0.35">
      <c r="B33" s="82">
        <v>9</v>
      </c>
      <c r="C33" s="27"/>
      <c r="D33" s="34"/>
      <c r="E33" s="27"/>
      <c r="F33" s="62"/>
      <c r="G33" s="62"/>
      <c r="H33" s="62"/>
      <c r="I33" s="23"/>
      <c r="J33" s="27"/>
      <c r="K33" s="62"/>
      <c r="L33" s="62"/>
      <c r="M33" s="62"/>
      <c r="N33" s="23"/>
      <c r="O33" s="27"/>
      <c r="P33" s="62"/>
      <c r="Q33" s="62"/>
      <c r="R33" s="62"/>
      <c r="S33" s="23"/>
      <c r="T33" s="27"/>
      <c r="U33" s="62"/>
      <c r="V33" s="62"/>
      <c r="W33" s="62"/>
      <c r="X33" s="23"/>
      <c r="Y33" s="27"/>
      <c r="Z33" s="62"/>
      <c r="AA33" s="62"/>
      <c r="AB33" s="62"/>
      <c r="AC33" s="23"/>
      <c r="AD33" s="27"/>
      <c r="AE33" s="62"/>
      <c r="AF33" s="62"/>
      <c r="AG33" s="62"/>
      <c r="AH33" s="23"/>
      <c r="AI33" s="27"/>
      <c r="AJ33" s="62"/>
      <c r="AK33" s="62"/>
      <c r="AL33" s="62"/>
      <c r="AM33" s="23"/>
      <c r="AN33" s="27"/>
      <c r="AO33" s="62"/>
      <c r="AP33" s="62"/>
      <c r="AQ33" s="62"/>
      <c r="AR33" s="23"/>
      <c r="AS33" s="27"/>
      <c r="AT33" s="62"/>
      <c r="AU33" s="62"/>
      <c r="AV33" s="62"/>
      <c r="AW33" s="23"/>
      <c r="AX33" s="27"/>
      <c r="AY33" s="62"/>
      <c r="AZ33" s="62"/>
      <c r="BA33" s="62"/>
      <c r="BB33" s="23"/>
      <c r="DW33" s="32" t="str">
        <f>IF(EH33=0,"",IF('1. Facility Details'!$D$32="No","No",IF('1. Facility Details'!$F$32="Yes","Yes",IF('1. Facility Details'!$F$32="No","No",""))))</f>
        <v/>
      </c>
      <c r="DX33" s="32" t="str">
        <f>IF(EH33=0,"",IF('1. Facility Details'!$D$33="No","No",IF('1. Facility Details'!$F$33="Yes","Yes",IF('1. Facility Details'!$F$33="No","No",""))))</f>
        <v/>
      </c>
      <c r="DY33" s="32" t="str">
        <f>IF(EH33=0,"",IF('1. Facility Details'!$D$34="No","No",IF('1. Facility Details'!$F$34="Yes","Yes",IF('1. Facility Details'!$F$34="No","No",""))))</f>
        <v/>
      </c>
      <c r="DZ33" s="32" t="str">
        <f>IF(EH33=0,"",IF('1. Facility Details'!$D$35="No","No",IF('1. Facility Details'!$F$35="Yes","Yes",IF('1. Facility Details'!$F$35="No","No",""))))</f>
        <v/>
      </c>
      <c r="EA33" s="32" t="str">
        <f>IF(EH33=0,"",IF('1. Facility Details'!$D$36="No","No",IF('1. Facility Details'!$F$36="Yes","Yes",IF('1. Facility Details'!$F$36="No","No",""))))</f>
        <v/>
      </c>
      <c r="EB33" s="32" t="str">
        <f>IF(EH33=0,"",IF('1. Facility Details'!$D$37="No","No",IF('1. Facility Details'!$F$37="Yes","Yes",IF('1. Facility Details'!$F$37="No","No",""))))</f>
        <v/>
      </c>
      <c r="EC33" s="32" t="str">
        <f>IF(EH33=0,"",IF('1. Facility Details'!$D$38="No","No",IF('1. Facility Details'!$F$38="Yes","Yes",IF('1. Facility Details'!$F$38="No","No",""))))</f>
        <v/>
      </c>
      <c r="ED33" s="32" t="str">
        <f>IF(EH33=0,"",IF('1. Facility Details'!$D$39="No","No",IF('1. Facility Details'!$F$39="Yes","Yes",IF('1. Facility Details'!$F$39="No","No",""))))</f>
        <v/>
      </c>
      <c r="EE33" s="32" t="str">
        <f>IF(EH33=0,"",IF('1. Facility Details'!$D$40="No","No",IF('1. Facility Details'!$F$40="Yes","Yes",IF('1. Facility Details'!$F$40="No","No",""))))</f>
        <v/>
      </c>
      <c r="EF33" s="32" t="str">
        <f>IF(EH33=0,"",IF('1. Facility Details'!$D$41="No","No",IF('1. Facility Details'!$F$41="Yes","Yes",IF('1. Facility Details'!$F$41="No","No",""))))</f>
        <v/>
      </c>
      <c r="EH33" s="64">
        <f t="shared" si="0"/>
        <v>0</v>
      </c>
      <c r="EJ33" s="32" t="str">
        <f>IF('1. Facility Details'!$D$32="No", "No", IF('1. Facility Details'!$F$32="Yes","Yes",IF('1. Facility Details'!$F$32="No","No","")))</f>
        <v/>
      </c>
      <c r="EK33" s="32" t="str">
        <f>IF('1. Facility Details'!$D$33="No", "No", IF('1. Facility Details'!$F$33="Yes","Yes",IF('1. Facility Details'!$F$33="No","No","")))</f>
        <v/>
      </c>
      <c r="EL33" s="32" t="str">
        <f>IF('1. Facility Details'!$D$34="No", "No", IF('1. Facility Details'!$F$34="Yes","Yes",IF('1. Facility Details'!$F$34="No","No","")))</f>
        <v/>
      </c>
      <c r="EM33" s="32" t="str">
        <f>IF('1. Facility Details'!$D$35="No", "No", IF('1. Facility Details'!$F$35="Yes","Yes",IF('1. Facility Details'!$F$35="No","No","")))</f>
        <v/>
      </c>
      <c r="EN33" s="32" t="str">
        <f>IF('1. Facility Details'!$D$36="No", "No", IF('1. Facility Details'!$F$36="Yes","Yes",IF('1. Facility Details'!$F$36="No","No","")))</f>
        <v/>
      </c>
      <c r="EO33" s="32" t="str">
        <f>IF('1. Facility Details'!$D$37="No", "No", IF('1. Facility Details'!$F$37="Yes","Yes",IF('1. Facility Details'!$F$37="No","No","")))</f>
        <v/>
      </c>
      <c r="EP33" s="32" t="str">
        <f>IF('1. Facility Details'!$D$38="No", "No", IF('1. Facility Details'!$F$38="Yes","Yes",IF('1. Facility Details'!$F$38="No","No","")))</f>
        <v/>
      </c>
      <c r="EQ33" s="32" t="str">
        <f>IF('1. Facility Details'!$D$39="No", "No", IF('1. Facility Details'!$F$39="Yes","Yes",IF('1. Facility Details'!$F$39="No","No","")))</f>
        <v/>
      </c>
      <c r="ER33" s="32" t="str">
        <f>IF('1. Facility Details'!$D$40="No", "No", IF('1. Facility Details'!$F$40="Yes","Yes",IF('1. Facility Details'!$F$40="No","No","")))</f>
        <v/>
      </c>
      <c r="ES33" s="32" t="str">
        <f>IF('1. Facility Details'!$D$41="No", "No", IF('1. Facility Details'!$F$41="Yes","Yes",IF('1. Facility Details'!$F$41="No","No","")))</f>
        <v/>
      </c>
    </row>
    <row r="34" spans="2:149" ht="14.5" thickBot="1" x14ac:dyDescent="0.4">
      <c r="B34" s="82">
        <v>10</v>
      </c>
      <c r="C34" s="28"/>
      <c r="D34" s="35"/>
      <c r="E34" s="28"/>
      <c r="F34" s="25"/>
      <c r="G34" s="25"/>
      <c r="H34" s="25"/>
      <c r="I34" s="26"/>
      <c r="J34" s="28"/>
      <c r="K34" s="25"/>
      <c r="L34" s="25"/>
      <c r="M34" s="25"/>
      <c r="N34" s="26"/>
      <c r="O34" s="28"/>
      <c r="P34" s="25"/>
      <c r="Q34" s="25"/>
      <c r="R34" s="25"/>
      <c r="S34" s="26"/>
      <c r="T34" s="28"/>
      <c r="U34" s="25"/>
      <c r="V34" s="25"/>
      <c r="W34" s="25"/>
      <c r="X34" s="26"/>
      <c r="Y34" s="28"/>
      <c r="Z34" s="25"/>
      <c r="AA34" s="25"/>
      <c r="AB34" s="25"/>
      <c r="AC34" s="26"/>
      <c r="AD34" s="28"/>
      <c r="AE34" s="25"/>
      <c r="AF34" s="25"/>
      <c r="AG34" s="25"/>
      <c r="AH34" s="26"/>
      <c r="AI34" s="28"/>
      <c r="AJ34" s="25"/>
      <c r="AK34" s="25"/>
      <c r="AL34" s="25"/>
      <c r="AM34" s="26"/>
      <c r="AN34" s="28"/>
      <c r="AO34" s="25"/>
      <c r="AP34" s="25"/>
      <c r="AQ34" s="25"/>
      <c r="AR34" s="26"/>
      <c r="AS34" s="28"/>
      <c r="AT34" s="25"/>
      <c r="AU34" s="25"/>
      <c r="AV34" s="25"/>
      <c r="AW34" s="26"/>
      <c r="AX34" s="28"/>
      <c r="AY34" s="25"/>
      <c r="AZ34" s="25"/>
      <c r="BA34" s="25"/>
      <c r="BB34" s="26"/>
      <c r="DW34" s="32" t="str">
        <f>IF(EH34=0,"",IF('1. Facility Details'!$D$32="No","No",IF('1. Facility Details'!$F$32="Yes","Yes",IF('1. Facility Details'!$F$32="No","No",""))))</f>
        <v/>
      </c>
      <c r="DX34" s="32" t="str">
        <f>IF(EH34=0,"",IF('1. Facility Details'!$D$33="No","No",IF('1. Facility Details'!$F$33="Yes","Yes",IF('1. Facility Details'!$F$33="No","No",""))))</f>
        <v/>
      </c>
      <c r="DY34" s="32" t="str">
        <f>IF(EH34=0,"",IF('1. Facility Details'!$D$34="No","No",IF('1. Facility Details'!$F$34="Yes","Yes",IF('1. Facility Details'!$F$34="No","No",""))))</f>
        <v/>
      </c>
      <c r="DZ34" s="32" t="str">
        <f>IF(EH34=0,"",IF('1. Facility Details'!$D$35="No","No",IF('1. Facility Details'!$F$35="Yes","Yes",IF('1. Facility Details'!$F$35="No","No",""))))</f>
        <v/>
      </c>
      <c r="EA34" s="32" t="str">
        <f>IF(EH34=0,"",IF('1. Facility Details'!$D$36="No","No",IF('1. Facility Details'!$F$36="Yes","Yes",IF('1. Facility Details'!$F$36="No","No",""))))</f>
        <v/>
      </c>
      <c r="EB34" s="32" t="str">
        <f>IF(EH34=0,"",IF('1. Facility Details'!$D$37="No","No",IF('1. Facility Details'!$F$37="Yes","Yes",IF('1. Facility Details'!$F$37="No","No",""))))</f>
        <v/>
      </c>
      <c r="EC34" s="32" t="str">
        <f>IF(EH34=0,"",IF('1. Facility Details'!$D$38="No","No",IF('1. Facility Details'!$F$38="Yes","Yes",IF('1. Facility Details'!$F$38="No","No",""))))</f>
        <v/>
      </c>
      <c r="ED34" s="32" t="str">
        <f>IF(EH34=0,"",IF('1. Facility Details'!$D$39="No","No",IF('1. Facility Details'!$F$39="Yes","Yes",IF('1. Facility Details'!$F$39="No","No",""))))</f>
        <v/>
      </c>
      <c r="EE34" s="32" t="str">
        <f>IF(EH34=0,"",IF('1. Facility Details'!$D$40="No","No",IF('1. Facility Details'!$F$40="Yes","Yes",IF('1. Facility Details'!$F$40="No","No",""))))</f>
        <v/>
      </c>
      <c r="EF34" s="32" t="str">
        <f>IF(EH34=0,"",IF('1. Facility Details'!$D$41="No","No",IF('1. Facility Details'!$F$41="Yes","Yes",IF('1. Facility Details'!$F$41="No","No",""))))</f>
        <v/>
      </c>
      <c r="EH34" s="64">
        <f t="shared" si="0"/>
        <v>0</v>
      </c>
      <c r="EJ34" s="32" t="str">
        <f>IF('1. Facility Details'!$D$32="No", "No", IF('1. Facility Details'!$F$32="Yes","Yes",IF('1. Facility Details'!$F$32="No","No","")))</f>
        <v/>
      </c>
      <c r="EK34" s="32" t="str">
        <f>IF('1. Facility Details'!$D$33="No", "No", IF('1. Facility Details'!$F$33="Yes","Yes",IF('1. Facility Details'!$F$33="No","No","")))</f>
        <v/>
      </c>
      <c r="EL34" s="32" t="str">
        <f>IF('1. Facility Details'!$D$34="No", "No", IF('1. Facility Details'!$F$34="Yes","Yes",IF('1. Facility Details'!$F$34="No","No","")))</f>
        <v/>
      </c>
      <c r="EM34" s="32" t="str">
        <f>IF('1. Facility Details'!$D$35="No", "No", IF('1. Facility Details'!$F$35="Yes","Yes",IF('1. Facility Details'!$F$35="No","No","")))</f>
        <v/>
      </c>
      <c r="EN34" s="32" t="str">
        <f>IF('1. Facility Details'!$D$36="No", "No", IF('1. Facility Details'!$F$36="Yes","Yes",IF('1. Facility Details'!$F$36="No","No","")))</f>
        <v/>
      </c>
      <c r="EO34" s="32" t="str">
        <f>IF('1. Facility Details'!$D$37="No", "No", IF('1. Facility Details'!$F$37="Yes","Yes",IF('1. Facility Details'!$F$37="No","No","")))</f>
        <v/>
      </c>
      <c r="EP34" s="32" t="str">
        <f>IF('1. Facility Details'!$D$38="No", "No", IF('1. Facility Details'!$F$38="Yes","Yes",IF('1. Facility Details'!$F$38="No","No","")))</f>
        <v/>
      </c>
      <c r="EQ34" s="32" t="str">
        <f>IF('1. Facility Details'!$D$39="No", "No", IF('1. Facility Details'!$F$39="Yes","Yes",IF('1. Facility Details'!$F$39="No","No","")))</f>
        <v/>
      </c>
      <c r="ER34" s="32" t="str">
        <f>IF('1. Facility Details'!$D$40="No", "No", IF('1. Facility Details'!$F$40="Yes","Yes",IF('1. Facility Details'!$F$40="No","No","")))</f>
        <v/>
      </c>
      <c r="ES34" s="32" t="str">
        <f>IF('1. Facility Details'!$D$41="No", "No", IF('1. Facility Details'!$F$41="Yes","Yes",IF('1. Facility Details'!$F$41="No","No","")))</f>
        <v/>
      </c>
    </row>
    <row r="35" spans="2:149" s="179" customFormat="1" x14ac:dyDescent="0.35">
      <c r="E35" s="179" t="b">
        <f ca="1">OFFSET($EJ25,0,ROUNDDOWN((COLUMN()-5)/5,0))="No"</f>
        <v>0</v>
      </c>
      <c r="F35" s="179" t="b">
        <f t="shared" ref="F35:BB35" ca="1" si="1">OFFSET($EJ25,0,ROUNDDOWN((COLUMN()-5)/5,0))="No"</f>
        <v>0</v>
      </c>
      <c r="G35" s="179" t="b">
        <f t="shared" ca="1" si="1"/>
        <v>0</v>
      </c>
      <c r="H35" s="179" t="b">
        <f t="shared" ca="1" si="1"/>
        <v>0</v>
      </c>
      <c r="I35" s="179" t="b">
        <f t="shared" ca="1" si="1"/>
        <v>0</v>
      </c>
      <c r="J35" s="179" t="b">
        <f t="shared" ca="1" si="1"/>
        <v>0</v>
      </c>
      <c r="K35" s="179" t="b">
        <f t="shared" ca="1" si="1"/>
        <v>0</v>
      </c>
      <c r="L35" s="179" t="b">
        <f t="shared" ca="1" si="1"/>
        <v>0</v>
      </c>
      <c r="M35" s="179" t="b">
        <f t="shared" ca="1" si="1"/>
        <v>0</v>
      </c>
      <c r="N35" s="179" t="b">
        <f t="shared" ca="1" si="1"/>
        <v>0</v>
      </c>
      <c r="O35" s="179" t="b">
        <f t="shared" ca="1" si="1"/>
        <v>0</v>
      </c>
      <c r="P35" s="179" t="b">
        <f t="shared" ca="1" si="1"/>
        <v>0</v>
      </c>
      <c r="Q35" s="179" t="b">
        <f t="shared" ca="1" si="1"/>
        <v>0</v>
      </c>
      <c r="R35" s="179" t="b">
        <f t="shared" ca="1" si="1"/>
        <v>0</v>
      </c>
      <c r="S35" s="179" t="b">
        <f t="shared" ca="1" si="1"/>
        <v>0</v>
      </c>
      <c r="T35" s="179" t="b">
        <f t="shared" ca="1" si="1"/>
        <v>0</v>
      </c>
      <c r="U35" s="179" t="b">
        <f t="shared" ca="1" si="1"/>
        <v>0</v>
      </c>
      <c r="V35" s="179" t="b">
        <f t="shared" ca="1" si="1"/>
        <v>0</v>
      </c>
      <c r="W35" s="179" t="b">
        <f t="shared" ca="1" si="1"/>
        <v>0</v>
      </c>
      <c r="X35" s="179" t="b">
        <f t="shared" ca="1" si="1"/>
        <v>0</v>
      </c>
      <c r="Y35" s="179" t="b">
        <f t="shared" ca="1" si="1"/>
        <v>0</v>
      </c>
      <c r="Z35" s="179" t="b">
        <f t="shared" ca="1" si="1"/>
        <v>0</v>
      </c>
      <c r="AA35" s="179" t="b">
        <f t="shared" ca="1" si="1"/>
        <v>0</v>
      </c>
      <c r="AB35" s="179" t="b">
        <f t="shared" ca="1" si="1"/>
        <v>0</v>
      </c>
      <c r="AC35" s="179" t="b">
        <f t="shared" ca="1" si="1"/>
        <v>0</v>
      </c>
      <c r="AD35" s="179" t="b">
        <f t="shared" ca="1" si="1"/>
        <v>0</v>
      </c>
      <c r="AE35" s="179" t="b">
        <f t="shared" ca="1" si="1"/>
        <v>0</v>
      </c>
      <c r="AF35" s="179" t="b">
        <f t="shared" ca="1" si="1"/>
        <v>0</v>
      </c>
      <c r="AG35" s="179" t="b">
        <f t="shared" ca="1" si="1"/>
        <v>0</v>
      </c>
      <c r="AH35" s="179" t="b">
        <f t="shared" ca="1" si="1"/>
        <v>0</v>
      </c>
      <c r="AI35" s="179" t="b">
        <f t="shared" ca="1" si="1"/>
        <v>0</v>
      </c>
      <c r="AJ35" s="179" t="b">
        <f t="shared" ca="1" si="1"/>
        <v>0</v>
      </c>
      <c r="AK35" s="179" t="b">
        <f t="shared" ca="1" si="1"/>
        <v>0</v>
      </c>
      <c r="AL35" s="179" t="b">
        <f t="shared" ca="1" si="1"/>
        <v>0</v>
      </c>
      <c r="AM35" s="179" t="b">
        <f t="shared" ca="1" si="1"/>
        <v>0</v>
      </c>
      <c r="AN35" s="179" t="b">
        <f t="shared" ca="1" si="1"/>
        <v>0</v>
      </c>
      <c r="AO35" s="179" t="b">
        <f t="shared" ca="1" si="1"/>
        <v>0</v>
      </c>
      <c r="AP35" s="179" t="b">
        <f t="shared" ca="1" si="1"/>
        <v>0</v>
      </c>
      <c r="AQ35" s="179" t="b">
        <f t="shared" ca="1" si="1"/>
        <v>0</v>
      </c>
      <c r="AR35" s="179" t="b">
        <f t="shared" ca="1" si="1"/>
        <v>0</v>
      </c>
      <c r="AS35" s="179" t="b">
        <f t="shared" ca="1" si="1"/>
        <v>0</v>
      </c>
      <c r="AT35" s="179" t="b">
        <f t="shared" ca="1" si="1"/>
        <v>0</v>
      </c>
      <c r="AU35" s="179" t="b">
        <f t="shared" ca="1" si="1"/>
        <v>0</v>
      </c>
      <c r="AV35" s="179" t="b">
        <f t="shared" ca="1" si="1"/>
        <v>0</v>
      </c>
      <c r="AW35" s="179" t="b">
        <f t="shared" ca="1" si="1"/>
        <v>0</v>
      </c>
      <c r="AX35" s="179" t="b">
        <f t="shared" ca="1" si="1"/>
        <v>0</v>
      </c>
      <c r="AY35" s="179" t="b">
        <f t="shared" ca="1" si="1"/>
        <v>0</v>
      </c>
      <c r="AZ35" s="179" t="b">
        <f t="shared" ca="1" si="1"/>
        <v>0</v>
      </c>
      <c r="BA35" s="179" t="b">
        <f t="shared" ca="1" si="1"/>
        <v>0</v>
      </c>
      <c r="BB35" s="179" t="b">
        <f t="shared" ca="1" si="1"/>
        <v>0</v>
      </c>
    </row>
    <row r="36" spans="2:149" x14ac:dyDescent="0.3">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DW36" s="130"/>
      <c r="DX36" s="130"/>
      <c r="DY36" s="130"/>
      <c r="DZ36" s="130"/>
      <c r="EA36" s="130"/>
    </row>
    <row r="37" spans="2:149" s="100" customFormat="1" ht="45" customHeight="1" x14ac:dyDescent="0.35">
      <c r="B37" s="100" t="s">
        <v>249</v>
      </c>
      <c r="C37" s="260" t="s">
        <v>340</v>
      </c>
      <c r="D37" s="260"/>
      <c r="E37" s="260"/>
      <c r="F37" s="260"/>
      <c r="G37" s="260"/>
      <c r="H37" s="260"/>
      <c r="I37" s="260"/>
    </row>
    <row r="38" spans="2:149" ht="14.5" thickBot="1" x14ac:dyDescent="0.4">
      <c r="C38" s="97" t="s">
        <v>31</v>
      </c>
      <c r="D38" s="97" t="s">
        <v>32</v>
      </c>
      <c r="E38" s="97" t="s">
        <v>33</v>
      </c>
      <c r="F38" s="97" t="s">
        <v>34</v>
      </c>
      <c r="G38" s="97" t="s">
        <v>35</v>
      </c>
      <c r="H38" s="97" t="s">
        <v>36</v>
      </c>
      <c r="I38" s="97" t="s">
        <v>152</v>
      </c>
      <c r="J38" s="97" t="s">
        <v>181</v>
      </c>
      <c r="K38" s="97" t="s">
        <v>182</v>
      </c>
      <c r="L38" s="97" t="s">
        <v>184</v>
      </c>
      <c r="M38" s="97" t="s">
        <v>185</v>
      </c>
      <c r="N38" s="97" t="s">
        <v>186</v>
      </c>
      <c r="O38" s="97" t="s">
        <v>187</v>
      </c>
      <c r="P38" s="97" t="s">
        <v>188</v>
      </c>
      <c r="Q38" s="97" t="s">
        <v>189</v>
      </c>
      <c r="R38" s="97" t="s">
        <v>190</v>
      </c>
      <c r="S38" s="97" t="s">
        <v>191</v>
      </c>
      <c r="T38" s="97" t="s">
        <v>192</v>
      </c>
      <c r="U38" s="97" t="s">
        <v>193</v>
      </c>
      <c r="V38" s="97" t="s">
        <v>194</v>
      </c>
      <c r="W38" s="97" t="s">
        <v>195</v>
      </c>
      <c r="X38" s="97" t="s">
        <v>196</v>
      </c>
      <c r="Y38" s="97" t="s">
        <v>197</v>
      </c>
      <c r="Z38" s="97" t="s">
        <v>198</v>
      </c>
      <c r="AA38" s="97" t="s">
        <v>199</v>
      </c>
      <c r="AB38" s="97" t="s">
        <v>200</v>
      </c>
      <c r="AC38" s="97" t="s">
        <v>201</v>
      </c>
      <c r="AD38" s="97" t="s">
        <v>202</v>
      </c>
      <c r="AE38" s="97" t="s">
        <v>203</v>
      </c>
      <c r="AF38" s="97" t="s">
        <v>204</v>
      </c>
      <c r="AG38" s="97" t="s">
        <v>205</v>
      </c>
      <c r="AH38" s="97" t="s">
        <v>206</v>
      </c>
      <c r="AI38" s="97" t="s">
        <v>207</v>
      </c>
      <c r="AJ38" s="97" t="s">
        <v>208</v>
      </c>
      <c r="AK38" s="97" t="s">
        <v>252</v>
      </c>
      <c r="AL38" s="97" t="s">
        <v>253</v>
      </c>
      <c r="AM38" s="97" t="s">
        <v>254</v>
      </c>
      <c r="AN38" s="97" t="s">
        <v>255</v>
      </c>
      <c r="AO38" s="97" t="s">
        <v>256</v>
      </c>
      <c r="AP38" s="97" t="s">
        <v>257</v>
      </c>
      <c r="AQ38" s="97" t="s">
        <v>258</v>
      </c>
      <c r="AR38" s="97" t="s">
        <v>259</v>
      </c>
      <c r="AS38" s="97" t="s">
        <v>260</v>
      </c>
      <c r="AT38" s="97" t="s">
        <v>261</v>
      </c>
      <c r="AU38" s="97" t="s">
        <v>262</v>
      </c>
      <c r="AV38" s="97" t="s">
        <v>263</v>
      </c>
      <c r="AW38" s="97" t="s">
        <v>264</v>
      </c>
      <c r="AX38" s="97" t="s">
        <v>265</v>
      </c>
      <c r="AY38" s="97" t="s">
        <v>266</v>
      </c>
      <c r="AZ38" s="97" t="s">
        <v>267</v>
      </c>
      <c r="BA38" s="97" t="s">
        <v>268</v>
      </c>
      <c r="BB38" s="97" t="s">
        <v>269</v>
      </c>
      <c r="BC38" s="97" t="s">
        <v>270</v>
      </c>
      <c r="BD38" s="97" t="s">
        <v>271</v>
      </c>
      <c r="BE38" s="97" t="s">
        <v>272</v>
      </c>
      <c r="BF38" s="97" t="s">
        <v>273</v>
      </c>
      <c r="BG38" s="97" t="s">
        <v>274</v>
      </c>
      <c r="BH38" s="97" t="s">
        <v>275</v>
      </c>
      <c r="BI38" s="97" t="s">
        <v>276</v>
      </c>
      <c r="BJ38" s="97" t="s">
        <v>277</v>
      </c>
      <c r="BK38" s="97" t="s">
        <v>278</v>
      </c>
      <c r="BL38" s="97" t="s">
        <v>279</v>
      </c>
      <c r="BM38" s="97" t="s">
        <v>280</v>
      </c>
      <c r="BN38" s="97" t="s">
        <v>281</v>
      </c>
      <c r="BO38" s="97" t="s">
        <v>282</v>
      </c>
      <c r="BP38" s="97" t="s">
        <v>283</v>
      </c>
      <c r="BQ38" s="97" t="s">
        <v>284</v>
      </c>
      <c r="BR38" s="97" t="s">
        <v>285</v>
      </c>
      <c r="BS38" s="97" t="s">
        <v>286</v>
      </c>
      <c r="BT38" s="97" t="s">
        <v>287</v>
      </c>
      <c r="BU38" s="97" t="s">
        <v>288</v>
      </c>
      <c r="BV38" s="97" t="s">
        <v>289</v>
      </c>
      <c r="BW38" s="97" t="s">
        <v>290</v>
      </c>
      <c r="BX38" s="97" t="s">
        <v>291</v>
      </c>
      <c r="BY38" s="97" t="s">
        <v>292</v>
      </c>
      <c r="BZ38" s="97" t="s">
        <v>293</v>
      </c>
      <c r="CA38" s="97" t="s">
        <v>294</v>
      </c>
      <c r="CB38" s="97" t="s">
        <v>295</v>
      </c>
      <c r="CC38" s="97" t="s">
        <v>296</v>
      </c>
      <c r="CD38" s="97" t="s">
        <v>297</v>
      </c>
      <c r="CE38" s="97" t="s">
        <v>298</v>
      </c>
      <c r="CF38" s="97" t="s">
        <v>299</v>
      </c>
      <c r="CG38" s="97" t="s">
        <v>300</v>
      </c>
      <c r="CH38" s="97" t="s">
        <v>301</v>
      </c>
      <c r="CI38" s="97" t="s">
        <v>302</v>
      </c>
      <c r="CJ38" s="97" t="s">
        <v>303</v>
      </c>
      <c r="CK38" s="97" t="s">
        <v>304</v>
      </c>
      <c r="CL38" s="97" t="s">
        <v>305</v>
      </c>
      <c r="CM38" s="97" t="s">
        <v>306</v>
      </c>
      <c r="CN38" s="97" t="s">
        <v>307</v>
      </c>
      <c r="CO38" s="97" t="s">
        <v>308</v>
      </c>
      <c r="CP38" s="97" t="s">
        <v>309</v>
      </c>
      <c r="CQ38" s="97" t="s">
        <v>310</v>
      </c>
      <c r="CR38" s="97" t="s">
        <v>311</v>
      </c>
      <c r="CS38" s="97" t="s">
        <v>312</v>
      </c>
      <c r="CT38" s="97" t="s">
        <v>313</v>
      </c>
      <c r="CU38" s="97" t="s">
        <v>314</v>
      </c>
      <c r="CV38" s="97" t="s">
        <v>315</v>
      </c>
      <c r="CW38" s="97" t="s">
        <v>316</v>
      </c>
      <c r="CX38" s="97" t="s">
        <v>317</v>
      </c>
      <c r="CY38" s="97" t="s">
        <v>318</v>
      </c>
      <c r="CZ38" s="97" t="s">
        <v>319</v>
      </c>
      <c r="DA38" s="97" t="s">
        <v>320</v>
      </c>
      <c r="DB38" s="97" t="s">
        <v>321</v>
      </c>
      <c r="DC38" s="97" t="s">
        <v>322</v>
      </c>
      <c r="DD38" s="97" t="s">
        <v>323</v>
      </c>
      <c r="DE38" s="97" t="s">
        <v>324</v>
      </c>
      <c r="DF38" s="97" t="s">
        <v>325</v>
      </c>
      <c r="DG38" s="97" t="s">
        <v>326</v>
      </c>
      <c r="DH38" s="97" t="s">
        <v>327</v>
      </c>
      <c r="DI38" s="97" t="s">
        <v>328</v>
      </c>
      <c r="DJ38" s="97" t="s">
        <v>329</v>
      </c>
      <c r="DK38" s="97" t="s">
        <v>330</v>
      </c>
      <c r="DL38" s="97" t="s">
        <v>331</v>
      </c>
      <c r="DM38" s="97" t="s">
        <v>332</v>
      </c>
      <c r="DN38" s="97" t="s">
        <v>333</v>
      </c>
      <c r="DO38" s="97" t="s">
        <v>334</v>
      </c>
      <c r="DP38" s="97" t="s">
        <v>335</v>
      </c>
      <c r="DQ38" s="97" t="s">
        <v>336</v>
      </c>
      <c r="DR38" s="97" t="s">
        <v>337</v>
      </c>
      <c r="DS38" s="97" t="s">
        <v>338</v>
      </c>
      <c r="DT38" s="97" t="s">
        <v>339</v>
      </c>
    </row>
    <row r="39" spans="2:149" ht="14.5" thickBot="1" x14ac:dyDescent="0.35">
      <c r="C39" s="268" t="s">
        <v>251</v>
      </c>
      <c r="D39" s="269"/>
      <c r="E39" s="264" t="s">
        <v>7</v>
      </c>
      <c r="F39" s="265"/>
      <c r="G39" s="265"/>
      <c r="H39" s="265"/>
      <c r="I39" s="265"/>
      <c r="J39" s="265"/>
      <c r="K39" s="265"/>
      <c r="L39" s="265"/>
      <c r="M39" s="265"/>
      <c r="N39" s="265"/>
      <c r="O39" s="265"/>
      <c r="P39" s="266"/>
      <c r="Q39" s="264" t="s">
        <v>20</v>
      </c>
      <c r="R39" s="265"/>
      <c r="S39" s="265"/>
      <c r="T39" s="265"/>
      <c r="U39" s="265"/>
      <c r="V39" s="265"/>
      <c r="W39" s="265"/>
      <c r="X39" s="265"/>
      <c r="Y39" s="265"/>
      <c r="Z39" s="265"/>
      <c r="AA39" s="265"/>
      <c r="AB39" s="266"/>
      <c r="AC39" s="264" t="s">
        <v>21</v>
      </c>
      <c r="AD39" s="265"/>
      <c r="AE39" s="265"/>
      <c r="AF39" s="265"/>
      <c r="AG39" s="265"/>
      <c r="AH39" s="265"/>
      <c r="AI39" s="265"/>
      <c r="AJ39" s="265"/>
      <c r="AK39" s="265"/>
      <c r="AL39" s="265"/>
      <c r="AM39" s="265"/>
      <c r="AN39" s="266"/>
      <c r="AO39" s="264" t="s">
        <v>22</v>
      </c>
      <c r="AP39" s="265"/>
      <c r="AQ39" s="265"/>
      <c r="AR39" s="265"/>
      <c r="AS39" s="265"/>
      <c r="AT39" s="265"/>
      <c r="AU39" s="265"/>
      <c r="AV39" s="265"/>
      <c r="AW39" s="265"/>
      <c r="AX39" s="265"/>
      <c r="AY39" s="265"/>
      <c r="AZ39" s="266"/>
      <c r="BA39" s="264" t="s">
        <v>5</v>
      </c>
      <c r="BB39" s="265"/>
      <c r="BC39" s="265"/>
      <c r="BD39" s="265"/>
      <c r="BE39" s="265"/>
      <c r="BF39" s="265"/>
      <c r="BG39" s="265"/>
      <c r="BH39" s="265"/>
      <c r="BI39" s="265"/>
      <c r="BJ39" s="265"/>
      <c r="BK39" s="265"/>
      <c r="BL39" s="266"/>
      <c r="BM39" s="264" t="s">
        <v>23</v>
      </c>
      <c r="BN39" s="265"/>
      <c r="BO39" s="265"/>
      <c r="BP39" s="265"/>
      <c r="BQ39" s="265"/>
      <c r="BR39" s="265"/>
      <c r="BS39" s="265"/>
      <c r="BT39" s="265"/>
      <c r="BU39" s="265"/>
      <c r="BV39" s="265"/>
      <c r="BW39" s="265"/>
      <c r="BX39" s="266"/>
      <c r="BY39" s="264" t="s">
        <v>6</v>
      </c>
      <c r="BZ39" s="265"/>
      <c r="CA39" s="265"/>
      <c r="CB39" s="265"/>
      <c r="CC39" s="265"/>
      <c r="CD39" s="265"/>
      <c r="CE39" s="265"/>
      <c r="CF39" s="265"/>
      <c r="CG39" s="265"/>
      <c r="CH39" s="265"/>
      <c r="CI39" s="265"/>
      <c r="CJ39" s="266"/>
      <c r="CK39" s="264" t="s">
        <v>24</v>
      </c>
      <c r="CL39" s="265"/>
      <c r="CM39" s="265"/>
      <c r="CN39" s="265"/>
      <c r="CO39" s="265"/>
      <c r="CP39" s="265"/>
      <c r="CQ39" s="265"/>
      <c r="CR39" s="265"/>
      <c r="CS39" s="265"/>
      <c r="CT39" s="265"/>
      <c r="CU39" s="265"/>
      <c r="CV39" s="266"/>
      <c r="CW39" s="264" t="s">
        <v>25</v>
      </c>
      <c r="CX39" s="265"/>
      <c r="CY39" s="265"/>
      <c r="CZ39" s="265"/>
      <c r="DA39" s="265"/>
      <c r="DB39" s="265"/>
      <c r="DC39" s="265"/>
      <c r="DD39" s="265"/>
      <c r="DE39" s="265"/>
      <c r="DF39" s="265"/>
      <c r="DG39" s="265"/>
      <c r="DH39" s="266"/>
      <c r="DI39" s="264" t="s">
        <v>26</v>
      </c>
      <c r="DJ39" s="265"/>
      <c r="DK39" s="265"/>
      <c r="DL39" s="265"/>
      <c r="DM39" s="265"/>
      <c r="DN39" s="265"/>
      <c r="DO39" s="265"/>
      <c r="DP39" s="265"/>
      <c r="DQ39" s="265"/>
      <c r="DR39" s="265"/>
      <c r="DS39" s="265"/>
      <c r="DT39" s="266"/>
      <c r="DW39" s="51" t="s">
        <v>414</v>
      </c>
      <c r="EJ39" s="70" t="s">
        <v>28</v>
      </c>
    </row>
    <row r="40" spans="2:149" ht="84" x14ac:dyDescent="0.3">
      <c r="C40" s="167" t="s">
        <v>241</v>
      </c>
      <c r="D40" s="168" t="s">
        <v>242</v>
      </c>
      <c r="E40" s="105" t="s">
        <v>84</v>
      </c>
      <c r="F40" s="72" t="s">
        <v>244</v>
      </c>
      <c r="G40" s="72" t="s">
        <v>245</v>
      </c>
      <c r="H40" s="72" t="s">
        <v>86</v>
      </c>
      <c r="I40" s="72" t="s">
        <v>246</v>
      </c>
      <c r="J40" s="72" t="s">
        <v>247</v>
      </c>
      <c r="K40" s="72" t="s">
        <v>88</v>
      </c>
      <c r="L40" s="72" t="s">
        <v>246</v>
      </c>
      <c r="M40" s="72" t="s">
        <v>247</v>
      </c>
      <c r="N40" s="72" t="s">
        <v>90</v>
      </c>
      <c r="O40" s="72" t="s">
        <v>246</v>
      </c>
      <c r="P40" s="106" t="s">
        <v>247</v>
      </c>
      <c r="Q40" s="105" t="s">
        <v>84</v>
      </c>
      <c r="R40" s="72" t="s">
        <v>244</v>
      </c>
      <c r="S40" s="72" t="s">
        <v>245</v>
      </c>
      <c r="T40" s="72" t="s">
        <v>86</v>
      </c>
      <c r="U40" s="72" t="s">
        <v>246</v>
      </c>
      <c r="V40" s="72" t="s">
        <v>247</v>
      </c>
      <c r="W40" s="72" t="s">
        <v>88</v>
      </c>
      <c r="X40" s="72" t="s">
        <v>246</v>
      </c>
      <c r="Y40" s="72" t="s">
        <v>247</v>
      </c>
      <c r="Z40" s="72" t="s">
        <v>90</v>
      </c>
      <c r="AA40" s="72" t="s">
        <v>246</v>
      </c>
      <c r="AB40" s="106" t="s">
        <v>247</v>
      </c>
      <c r="AC40" s="105" t="s">
        <v>84</v>
      </c>
      <c r="AD40" s="72" t="s">
        <v>244</v>
      </c>
      <c r="AE40" s="72" t="s">
        <v>245</v>
      </c>
      <c r="AF40" s="72" t="s">
        <v>86</v>
      </c>
      <c r="AG40" s="72" t="s">
        <v>246</v>
      </c>
      <c r="AH40" s="72" t="s">
        <v>247</v>
      </c>
      <c r="AI40" s="72" t="s">
        <v>88</v>
      </c>
      <c r="AJ40" s="72" t="s">
        <v>246</v>
      </c>
      <c r="AK40" s="72" t="s">
        <v>247</v>
      </c>
      <c r="AL40" s="72" t="s">
        <v>90</v>
      </c>
      <c r="AM40" s="72" t="s">
        <v>246</v>
      </c>
      <c r="AN40" s="106" t="s">
        <v>247</v>
      </c>
      <c r="AO40" s="105" t="s">
        <v>84</v>
      </c>
      <c r="AP40" s="72" t="s">
        <v>244</v>
      </c>
      <c r="AQ40" s="72" t="s">
        <v>245</v>
      </c>
      <c r="AR40" s="72" t="s">
        <v>86</v>
      </c>
      <c r="AS40" s="72" t="s">
        <v>246</v>
      </c>
      <c r="AT40" s="72" t="s">
        <v>247</v>
      </c>
      <c r="AU40" s="72" t="s">
        <v>88</v>
      </c>
      <c r="AV40" s="72" t="s">
        <v>246</v>
      </c>
      <c r="AW40" s="72" t="s">
        <v>247</v>
      </c>
      <c r="AX40" s="72" t="s">
        <v>90</v>
      </c>
      <c r="AY40" s="72" t="s">
        <v>246</v>
      </c>
      <c r="AZ40" s="106" t="s">
        <v>247</v>
      </c>
      <c r="BA40" s="105" t="s">
        <v>84</v>
      </c>
      <c r="BB40" s="72" t="s">
        <v>244</v>
      </c>
      <c r="BC40" s="72" t="s">
        <v>245</v>
      </c>
      <c r="BD40" s="72" t="s">
        <v>86</v>
      </c>
      <c r="BE40" s="72" t="s">
        <v>246</v>
      </c>
      <c r="BF40" s="72" t="s">
        <v>247</v>
      </c>
      <c r="BG40" s="72" t="s">
        <v>88</v>
      </c>
      <c r="BH40" s="72" t="s">
        <v>246</v>
      </c>
      <c r="BI40" s="72" t="s">
        <v>247</v>
      </c>
      <c r="BJ40" s="72" t="s">
        <v>90</v>
      </c>
      <c r="BK40" s="72" t="s">
        <v>246</v>
      </c>
      <c r="BL40" s="106" t="s">
        <v>247</v>
      </c>
      <c r="BM40" s="105" t="s">
        <v>84</v>
      </c>
      <c r="BN40" s="72" t="s">
        <v>244</v>
      </c>
      <c r="BO40" s="72" t="s">
        <v>245</v>
      </c>
      <c r="BP40" s="72" t="s">
        <v>86</v>
      </c>
      <c r="BQ40" s="72" t="s">
        <v>246</v>
      </c>
      <c r="BR40" s="72" t="s">
        <v>247</v>
      </c>
      <c r="BS40" s="72" t="s">
        <v>88</v>
      </c>
      <c r="BT40" s="72" t="s">
        <v>246</v>
      </c>
      <c r="BU40" s="72" t="s">
        <v>247</v>
      </c>
      <c r="BV40" s="72" t="s">
        <v>90</v>
      </c>
      <c r="BW40" s="72" t="s">
        <v>246</v>
      </c>
      <c r="BX40" s="106" t="s">
        <v>247</v>
      </c>
      <c r="BY40" s="105" t="s">
        <v>84</v>
      </c>
      <c r="BZ40" s="72" t="s">
        <v>244</v>
      </c>
      <c r="CA40" s="72" t="s">
        <v>245</v>
      </c>
      <c r="CB40" s="72" t="s">
        <v>86</v>
      </c>
      <c r="CC40" s="72" t="s">
        <v>246</v>
      </c>
      <c r="CD40" s="72" t="s">
        <v>247</v>
      </c>
      <c r="CE40" s="72" t="s">
        <v>88</v>
      </c>
      <c r="CF40" s="72" t="s">
        <v>246</v>
      </c>
      <c r="CG40" s="72" t="s">
        <v>247</v>
      </c>
      <c r="CH40" s="72" t="s">
        <v>90</v>
      </c>
      <c r="CI40" s="72" t="s">
        <v>246</v>
      </c>
      <c r="CJ40" s="106" t="s">
        <v>247</v>
      </c>
      <c r="CK40" s="105" t="s">
        <v>84</v>
      </c>
      <c r="CL40" s="72" t="s">
        <v>244</v>
      </c>
      <c r="CM40" s="72" t="s">
        <v>245</v>
      </c>
      <c r="CN40" s="72" t="s">
        <v>86</v>
      </c>
      <c r="CO40" s="72" t="s">
        <v>246</v>
      </c>
      <c r="CP40" s="72" t="s">
        <v>247</v>
      </c>
      <c r="CQ40" s="72" t="s">
        <v>88</v>
      </c>
      <c r="CR40" s="72" t="s">
        <v>246</v>
      </c>
      <c r="CS40" s="72" t="s">
        <v>247</v>
      </c>
      <c r="CT40" s="72" t="s">
        <v>90</v>
      </c>
      <c r="CU40" s="72" t="s">
        <v>246</v>
      </c>
      <c r="CV40" s="106" t="s">
        <v>247</v>
      </c>
      <c r="CW40" s="105" t="s">
        <v>84</v>
      </c>
      <c r="CX40" s="72" t="s">
        <v>244</v>
      </c>
      <c r="CY40" s="72" t="s">
        <v>245</v>
      </c>
      <c r="CZ40" s="72" t="s">
        <v>86</v>
      </c>
      <c r="DA40" s="72" t="s">
        <v>246</v>
      </c>
      <c r="DB40" s="72" t="s">
        <v>247</v>
      </c>
      <c r="DC40" s="72" t="s">
        <v>88</v>
      </c>
      <c r="DD40" s="72" t="s">
        <v>246</v>
      </c>
      <c r="DE40" s="72" t="s">
        <v>247</v>
      </c>
      <c r="DF40" s="72" t="s">
        <v>90</v>
      </c>
      <c r="DG40" s="72" t="s">
        <v>246</v>
      </c>
      <c r="DH40" s="106" t="s">
        <v>247</v>
      </c>
      <c r="DI40" s="105" t="s">
        <v>84</v>
      </c>
      <c r="DJ40" s="72" t="s">
        <v>244</v>
      </c>
      <c r="DK40" s="72" t="s">
        <v>245</v>
      </c>
      <c r="DL40" s="72" t="s">
        <v>86</v>
      </c>
      <c r="DM40" s="72" t="s">
        <v>246</v>
      </c>
      <c r="DN40" s="72" t="s">
        <v>247</v>
      </c>
      <c r="DO40" s="72" t="s">
        <v>88</v>
      </c>
      <c r="DP40" s="72" t="s">
        <v>246</v>
      </c>
      <c r="DQ40" s="72" t="s">
        <v>247</v>
      </c>
      <c r="DR40" s="72" t="s">
        <v>90</v>
      </c>
      <c r="DS40" s="72" t="s">
        <v>246</v>
      </c>
      <c r="DT40" s="106" t="s">
        <v>247</v>
      </c>
      <c r="DW40" s="58" t="s">
        <v>7</v>
      </c>
      <c r="DX40" s="58" t="s">
        <v>20</v>
      </c>
      <c r="DY40" s="58" t="s">
        <v>21</v>
      </c>
      <c r="DZ40" s="58" t="s">
        <v>22</v>
      </c>
      <c r="EA40" s="58" t="s">
        <v>5</v>
      </c>
      <c r="EB40" s="58" t="s">
        <v>23</v>
      </c>
      <c r="EC40" s="58" t="s">
        <v>6</v>
      </c>
      <c r="ED40" s="58" t="s">
        <v>24</v>
      </c>
      <c r="EE40" s="33" t="s">
        <v>25</v>
      </c>
      <c r="EF40" s="58" t="s">
        <v>26</v>
      </c>
      <c r="EG40" s="65"/>
      <c r="EH40" s="38" t="s">
        <v>27</v>
      </c>
      <c r="EI40" s="65"/>
      <c r="EJ40" s="58" t="s">
        <v>7</v>
      </c>
      <c r="EK40" s="58" t="s">
        <v>20</v>
      </c>
      <c r="EL40" s="58" t="s">
        <v>21</v>
      </c>
      <c r="EM40" s="58" t="s">
        <v>22</v>
      </c>
      <c r="EN40" s="58" t="s">
        <v>5</v>
      </c>
      <c r="EO40" s="58" t="s">
        <v>23</v>
      </c>
      <c r="EP40" s="58" t="s">
        <v>6</v>
      </c>
      <c r="EQ40" s="58" t="s">
        <v>24</v>
      </c>
      <c r="ER40" s="33" t="s">
        <v>25</v>
      </c>
      <c r="ES40" s="58" t="s">
        <v>26</v>
      </c>
    </row>
    <row r="41" spans="2:149" x14ac:dyDescent="0.3">
      <c r="B41" s="82">
        <v>1</v>
      </c>
      <c r="C41" s="169" t="str">
        <f t="shared" ref="C41:D50" si="2">IF(C25="","",C25)</f>
        <v/>
      </c>
      <c r="D41" s="170" t="str">
        <f t="shared" si="2"/>
        <v/>
      </c>
      <c r="E41" s="27"/>
      <c r="F41" s="62"/>
      <c r="G41" s="62"/>
      <c r="H41" s="136"/>
      <c r="I41" s="62"/>
      <c r="J41" s="62"/>
      <c r="K41" s="136"/>
      <c r="L41" s="62"/>
      <c r="M41" s="62"/>
      <c r="N41" s="136"/>
      <c r="O41" s="62"/>
      <c r="P41" s="23"/>
      <c r="Q41" s="27"/>
      <c r="R41" s="62"/>
      <c r="S41" s="62"/>
      <c r="T41" s="136"/>
      <c r="U41" s="62"/>
      <c r="V41" s="62"/>
      <c r="W41" s="136"/>
      <c r="X41" s="62"/>
      <c r="Y41" s="62"/>
      <c r="Z41" s="136"/>
      <c r="AA41" s="62"/>
      <c r="AB41" s="23"/>
      <c r="AC41" s="27"/>
      <c r="AD41" s="62"/>
      <c r="AE41" s="62"/>
      <c r="AF41" s="136"/>
      <c r="AG41" s="62"/>
      <c r="AH41" s="62"/>
      <c r="AI41" s="136"/>
      <c r="AJ41" s="62"/>
      <c r="AK41" s="62"/>
      <c r="AL41" s="136"/>
      <c r="AM41" s="62"/>
      <c r="AN41" s="23"/>
      <c r="AO41" s="27"/>
      <c r="AP41" s="62"/>
      <c r="AQ41" s="62"/>
      <c r="AR41" s="136"/>
      <c r="AS41" s="62"/>
      <c r="AT41" s="62"/>
      <c r="AU41" s="136"/>
      <c r="AV41" s="62"/>
      <c r="AW41" s="62"/>
      <c r="AX41" s="136"/>
      <c r="AY41" s="62"/>
      <c r="AZ41" s="23"/>
      <c r="BA41" s="27"/>
      <c r="BB41" s="62"/>
      <c r="BC41" s="62"/>
      <c r="BD41" s="136"/>
      <c r="BE41" s="62"/>
      <c r="BF41" s="62"/>
      <c r="BG41" s="136"/>
      <c r="BH41" s="62"/>
      <c r="BI41" s="62"/>
      <c r="BJ41" s="136"/>
      <c r="BK41" s="62"/>
      <c r="BL41" s="23"/>
      <c r="BM41" s="27"/>
      <c r="BN41" s="62"/>
      <c r="BO41" s="62"/>
      <c r="BP41" s="136"/>
      <c r="BQ41" s="62"/>
      <c r="BR41" s="62"/>
      <c r="BS41" s="136"/>
      <c r="BT41" s="62"/>
      <c r="BU41" s="62"/>
      <c r="BV41" s="136"/>
      <c r="BW41" s="62"/>
      <c r="BX41" s="23"/>
      <c r="BY41" s="27"/>
      <c r="BZ41" s="62"/>
      <c r="CA41" s="62"/>
      <c r="CB41" s="136"/>
      <c r="CC41" s="62"/>
      <c r="CD41" s="62"/>
      <c r="CE41" s="136"/>
      <c r="CF41" s="62"/>
      <c r="CG41" s="62"/>
      <c r="CH41" s="136"/>
      <c r="CI41" s="62"/>
      <c r="CJ41" s="23"/>
      <c r="CK41" s="27"/>
      <c r="CL41" s="62"/>
      <c r="CM41" s="62"/>
      <c r="CN41" s="136"/>
      <c r="CO41" s="62"/>
      <c r="CP41" s="62"/>
      <c r="CQ41" s="136"/>
      <c r="CR41" s="62"/>
      <c r="CS41" s="62"/>
      <c r="CT41" s="136"/>
      <c r="CU41" s="62"/>
      <c r="CV41" s="23"/>
      <c r="CW41" s="27"/>
      <c r="CX41" s="62"/>
      <c r="CY41" s="62"/>
      <c r="CZ41" s="136"/>
      <c r="DA41" s="62"/>
      <c r="DB41" s="62"/>
      <c r="DC41" s="136"/>
      <c r="DD41" s="62"/>
      <c r="DE41" s="62"/>
      <c r="DF41" s="136"/>
      <c r="DG41" s="62"/>
      <c r="DH41" s="23"/>
      <c r="DI41" s="27"/>
      <c r="DJ41" s="62"/>
      <c r="DK41" s="62"/>
      <c r="DL41" s="136"/>
      <c r="DM41" s="62"/>
      <c r="DN41" s="62"/>
      <c r="DO41" s="136"/>
      <c r="DP41" s="62"/>
      <c r="DQ41" s="62"/>
      <c r="DR41" s="136"/>
      <c r="DS41" s="62"/>
      <c r="DT41" s="23"/>
      <c r="DW41" s="32" t="str">
        <f>IF(EH41=0,"",IF('1. Facility Details'!$D$32="No","No",IF('1. Facility Details'!$F$32="Yes","Yes",IF('1. Facility Details'!$F$32="No","No",""))))</f>
        <v/>
      </c>
      <c r="DX41" s="32" t="str">
        <f>IF(EH41=0,"",IF('1. Facility Details'!$D$33="No","No",IF('1. Facility Details'!$F$33="Yes","Yes",IF('1. Facility Details'!$F$33="No","No",""))))</f>
        <v/>
      </c>
      <c r="DY41" s="32" t="str">
        <f>IF(EH41=0,"",IF('1. Facility Details'!$D$34="No","No",IF('1. Facility Details'!$F$34="Yes","Yes",IF('1. Facility Details'!$F$34="No","No",""))))</f>
        <v/>
      </c>
      <c r="DZ41" s="32" t="str">
        <f>IF(EH41=0,"",IF('1. Facility Details'!$D$35="No","No",IF('1. Facility Details'!$F$35="Yes","Yes",IF('1. Facility Details'!$F$35="No","No",""))))</f>
        <v/>
      </c>
      <c r="EA41" s="32" t="str">
        <f>IF(EH41=0,"",IF('1. Facility Details'!$D$36="No","No",IF('1. Facility Details'!$F$36="Yes","Yes",IF('1. Facility Details'!$F$36="No","No",""))))</f>
        <v/>
      </c>
      <c r="EB41" s="32" t="str">
        <f>IF(EH41=0,"",IF('1. Facility Details'!$D$37="No","No",IF('1. Facility Details'!$F$37="Yes","Yes",IF('1. Facility Details'!$F$37="No","No",""))))</f>
        <v/>
      </c>
      <c r="EC41" s="32" t="str">
        <f>IF(EH41=0,"",IF('1. Facility Details'!$D$38="No","No",IF('1. Facility Details'!$F$38="Yes","Yes",IF('1. Facility Details'!$F$38="No","No",""))))</f>
        <v/>
      </c>
      <c r="ED41" s="32" t="str">
        <f>IF(EH41=0,"",IF('1. Facility Details'!$D$39="No","No",IF('1. Facility Details'!$F$39="Yes","Yes",IF('1. Facility Details'!$F$39="No","No",""))))</f>
        <v/>
      </c>
      <c r="EE41" s="32" t="str">
        <f>IF(EH41=0,"",IF('1. Facility Details'!$D$40="No","No",IF('1. Facility Details'!$F$40="Yes","Yes",IF('1. Facility Details'!$F$40="No","No",""))))</f>
        <v/>
      </c>
      <c r="EF41" s="32" t="str">
        <f>IF(EH41=0,"",IF('1. Facility Details'!$D$41="No","No",IF('1. Facility Details'!$F$41="Yes","Yes",IF('1. Facility Details'!$F$41="No","No",""))))</f>
        <v/>
      </c>
      <c r="EH41" s="64">
        <f t="shared" ref="EH41:EH50" si="3">COUNTA(C41:BB41)</f>
        <v>2</v>
      </c>
      <c r="EJ41" s="32" t="str">
        <f>IF('1. Facility Details'!$D$32="No", "No", IF('1. Facility Details'!$F$32="Yes","Yes",IF('1. Facility Details'!$F$32="No","No","")))</f>
        <v/>
      </c>
      <c r="EK41" s="32" t="str">
        <f>IF('1. Facility Details'!$D$33="No", "No", IF('1. Facility Details'!$F$33="Yes","Yes",IF('1. Facility Details'!$F$33="No","No","")))</f>
        <v/>
      </c>
      <c r="EL41" s="32" t="str">
        <f>IF('1. Facility Details'!$D$34="No", "No", IF('1. Facility Details'!$F$34="Yes","Yes",IF('1. Facility Details'!$F$34="No","No","")))</f>
        <v/>
      </c>
      <c r="EM41" s="32" t="str">
        <f>IF('1. Facility Details'!$D$35="No", "No", IF('1. Facility Details'!$F$35="Yes","Yes",IF('1. Facility Details'!$F$35="No","No","")))</f>
        <v/>
      </c>
      <c r="EN41" s="32" t="str">
        <f>IF('1. Facility Details'!$D$36="No", "No", IF('1. Facility Details'!$F$36="Yes","Yes",IF('1. Facility Details'!$F$36="No","No","")))</f>
        <v/>
      </c>
      <c r="EO41" s="32" t="str">
        <f>IF('1. Facility Details'!$D$37="No", "No", IF('1. Facility Details'!$F$37="Yes","Yes",IF('1. Facility Details'!$F$37="No","No","")))</f>
        <v/>
      </c>
      <c r="EP41" s="32" t="str">
        <f>IF('1. Facility Details'!$D$38="No", "No", IF('1. Facility Details'!$F$38="Yes","Yes",IF('1. Facility Details'!$F$38="No","No","")))</f>
        <v/>
      </c>
      <c r="EQ41" s="32" t="str">
        <f>IF('1. Facility Details'!$D$39="No", "No", IF('1. Facility Details'!$F$39="Yes","Yes",IF('1. Facility Details'!$F$39="No","No","")))</f>
        <v/>
      </c>
      <c r="ER41" s="32" t="str">
        <f>IF('1. Facility Details'!$D$40="No", "No", IF('1. Facility Details'!$F$40="Yes","Yes",IF('1. Facility Details'!$F$40="No","No","")))</f>
        <v/>
      </c>
      <c r="ES41" s="32" t="str">
        <f>IF('1. Facility Details'!$D$41="No", "No", IF('1. Facility Details'!$F$41="Yes","Yes",IF('1. Facility Details'!$F$41="No","No","")))</f>
        <v/>
      </c>
    </row>
    <row r="42" spans="2:149" x14ac:dyDescent="0.3">
      <c r="B42" s="82">
        <v>2</v>
      </c>
      <c r="C42" s="169" t="str">
        <f t="shared" si="2"/>
        <v/>
      </c>
      <c r="D42" s="170" t="str">
        <f t="shared" si="2"/>
        <v/>
      </c>
      <c r="E42" s="27"/>
      <c r="F42" s="62"/>
      <c r="G42" s="62"/>
      <c r="H42" s="136"/>
      <c r="I42" s="62"/>
      <c r="J42" s="62"/>
      <c r="K42" s="136"/>
      <c r="L42" s="62"/>
      <c r="M42" s="62"/>
      <c r="N42" s="136"/>
      <c r="O42" s="62"/>
      <c r="P42" s="23"/>
      <c r="Q42" s="27"/>
      <c r="R42" s="62"/>
      <c r="S42" s="62"/>
      <c r="T42" s="136"/>
      <c r="U42" s="62"/>
      <c r="V42" s="62"/>
      <c r="W42" s="136"/>
      <c r="X42" s="62"/>
      <c r="Y42" s="62"/>
      <c r="Z42" s="136"/>
      <c r="AA42" s="62"/>
      <c r="AB42" s="23"/>
      <c r="AC42" s="27"/>
      <c r="AD42" s="62"/>
      <c r="AE42" s="62"/>
      <c r="AF42" s="136"/>
      <c r="AG42" s="62"/>
      <c r="AH42" s="62"/>
      <c r="AI42" s="136"/>
      <c r="AJ42" s="62"/>
      <c r="AK42" s="62"/>
      <c r="AL42" s="136"/>
      <c r="AM42" s="62"/>
      <c r="AN42" s="23"/>
      <c r="AO42" s="27"/>
      <c r="AP42" s="62"/>
      <c r="AQ42" s="62"/>
      <c r="AR42" s="136"/>
      <c r="AS42" s="62"/>
      <c r="AT42" s="62"/>
      <c r="AU42" s="136"/>
      <c r="AV42" s="62"/>
      <c r="AW42" s="62"/>
      <c r="AX42" s="136"/>
      <c r="AY42" s="62"/>
      <c r="AZ42" s="23"/>
      <c r="BA42" s="27"/>
      <c r="BB42" s="62"/>
      <c r="BC42" s="62"/>
      <c r="BD42" s="136"/>
      <c r="BE42" s="62"/>
      <c r="BF42" s="62"/>
      <c r="BG42" s="136"/>
      <c r="BH42" s="62"/>
      <c r="BI42" s="62"/>
      <c r="BJ42" s="136"/>
      <c r="BK42" s="62"/>
      <c r="BL42" s="23"/>
      <c r="BM42" s="27"/>
      <c r="BN42" s="62"/>
      <c r="BO42" s="62"/>
      <c r="BP42" s="136"/>
      <c r="BQ42" s="62"/>
      <c r="BR42" s="62"/>
      <c r="BS42" s="136"/>
      <c r="BT42" s="62"/>
      <c r="BU42" s="62"/>
      <c r="BV42" s="136"/>
      <c r="BW42" s="62"/>
      <c r="BX42" s="23"/>
      <c r="BY42" s="27"/>
      <c r="BZ42" s="62"/>
      <c r="CA42" s="62"/>
      <c r="CB42" s="136"/>
      <c r="CC42" s="62"/>
      <c r="CD42" s="62"/>
      <c r="CE42" s="136"/>
      <c r="CF42" s="62"/>
      <c r="CG42" s="62"/>
      <c r="CH42" s="136"/>
      <c r="CI42" s="62"/>
      <c r="CJ42" s="23"/>
      <c r="CK42" s="27"/>
      <c r="CL42" s="62"/>
      <c r="CM42" s="62"/>
      <c r="CN42" s="136"/>
      <c r="CO42" s="62"/>
      <c r="CP42" s="62"/>
      <c r="CQ42" s="136"/>
      <c r="CR42" s="62"/>
      <c r="CS42" s="62"/>
      <c r="CT42" s="136"/>
      <c r="CU42" s="62"/>
      <c r="CV42" s="23"/>
      <c r="CW42" s="27"/>
      <c r="CX42" s="62"/>
      <c r="CY42" s="62"/>
      <c r="CZ42" s="136"/>
      <c r="DA42" s="62"/>
      <c r="DB42" s="62"/>
      <c r="DC42" s="136"/>
      <c r="DD42" s="62"/>
      <c r="DE42" s="62"/>
      <c r="DF42" s="136"/>
      <c r="DG42" s="62"/>
      <c r="DH42" s="23"/>
      <c r="DI42" s="27"/>
      <c r="DJ42" s="62"/>
      <c r="DK42" s="62"/>
      <c r="DL42" s="136"/>
      <c r="DM42" s="62"/>
      <c r="DN42" s="62"/>
      <c r="DO42" s="136"/>
      <c r="DP42" s="62"/>
      <c r="DQ42" s="62"/>
      <c r="DR42" s="136"/>
      <c r="DS42" s="62"/>
      <c r="DT42" s="23"/>
      <c r="DW42" s="32" t="str">
        <f>IF(EH42=0,"",IF('1. Facility Details'!$D$32="No","No",IF('1. Facility Details'!$F$32="Yes","Yes",IF('1. Facility Details'!$F$32="No","No",""))))</f>
        <v/>
      </c>
      <c r="DX42" s="32" t="str">
        <f>IF(EH42=0,"",IF('1. Facility Details'!$D$33="No","No",IF('1. Facility Details'!$F$33="Yes","Yes",IF('1. Facility Details'!$F$33="No","No",""))))</f>
        <v/>
      </c>
      <c r="DY42" s="32" t="str">
        <f>IF(EH42=0,"",IF('1. Facility Details'!$D$34="No","No",IF('1. Facility Details'!$F$34="Yes","Yes",IF('1. Facility Details'!$F$34="No","No",""))))</f>
        <v/>
      </c>
      <c r="DZ42" s="32" t="str">
        <f>IF(EH42=0,"",IF('1. Facility Details'!$D$35="No","No",IF('1. Facility Details'!$F$35="Yes","Yes",IF('1. Facility Details'!$F$35="No","No",""))))</f>
        <v/>
      </c>
      <c r="EA42" s="32" t="str">
        <f>IF(EH42=0,"",IF('1. Facility Details'!$D$36="No","No",IF('1. Facility Details'!$F$36="Yes","Yes",IF('1. Facility Details'!$F$36="No","No",""))))</f>
        <v/>
      </c>
      <c r="EB42" s="32" t="str">
        <f>IF(EH42=0,"",IF('1. Facility Details'!$D$37="No","No",IF('1. Facility Details'!$F$37="Yes","Yes",IF('1. Facility Details'!$F$37="No","No",""))))</f>
        <v/>
      </c>
      <c r="EC42" s="32" t="str">
        <f>IF(EH42=0,"",IF('1. Facility Details'!$D$38="No","No",IF('1. Facility Details'!$F$38="Yes","Yes",IF('1. Facility Details'!$F$38="No","No",""))))</f>
        <v/>
      </c>
      <c r="ED42" s="32" t="str">
        <f>IF(EH42=0,"",IF('1. Facility Details'!$D$39="No","No",IF('1. Facility Details'!$F$39="Yes","Yes",IF('1. Facility Details'!$F$39="No","No",""))))</f>
        <v/>
      </c>
      <c r="EE42" s="32" t="str">
        <f>IF(EH42=0,"",IF('1. Facility Details'!$D$40="No","No",IF('1. Facility Details'!$F$40="Yes","Yes",IF('1. Facility Details'!$F$40="No","No",""))))</f>
        <v/>
      </c>
      <c r="EF42" s="32" t="str">
        <f>IF(EH42=0,"",IF('1. Facility Details'!$D$41="No","No",IF('1. Facility Details'!$F$41="Yes","Yes",IF('1. Facility Details'!$F$41="No","No",""))))</f>
        <v/>
      </c>
      <c r="EH42" s="64">
        <f t="shared" si="3"/>
        <v>2</v>
      </c>
      <c r="EJ42" s="32" t="str">
        <f>IF('1. Facility Details'!$D$32="No", "No", IF('1. Facility Details'!$F$32="Yes","Yes",IF('1. Facility Details'!$F$32="No","No","")))</f>
        <v/>
      </c>
      <c r="EK42" s="32" t="str">
        <f>IF('1. Facility Details'!$D$33="No", "No", IF('1. Facility Details'!$F$33="Yes","Yes",IF('1. Facility Details'!$F$33="No","No","")))</f>
        <v/>
      </c>
      <c r="EL42" s="32" t="str">
        <f>IF('1. Facility Details'!$D$34="No", "No", IF('1. Facility Details'!$F$34="Yes","Yes",IF('1. Facility Details'!$F$34="No","No","")))</f>
        <v/>
      </c>
      <c r="EM42" s="32" t="str">
        <f>IF('1. Facility Details'!$D$35="No", "No", IF('1. Facility Details'!$F$35="Yes","Yes",IF('1. Facility Details'!$F$35="No","No","")))</f>
        <v/>
      </c>
      <c r="EN42" s="32" t="str">
        <f>IF('1. Facility Details'!$D$36="No", "No", IF('1. Facility Details'!$F$36="Yes","Yes",IF('1. Facility Details'!$F$36="No","No","")))</f>
        <v/>
      </c>
      <c r="EO42" s="32" t="str">
        <f>IF('1. Facility Details'!$D$37="No", "No", IF('1. Facility Details'!$F$37="Yes","Yes",IF('1. Facility Details'!$F$37="No","No","")))</f>
        <v/>
      </c>
      <c r="EP42" s="32" t="str">
        <f>IF('1. Facility Details'!$D$38="No", "No", IF('1. Facility Details'!$F$38="Yes","Yes",IF('1. Facility Details'!$F$38="No","No","")))</f>
        <v/>
      </c>
      <c r="EQ42" s="32" t="str">
        <f>IF('1. Facility Details'!$D$39="No", "No", IF('1. Facility Details'!$F$39="Yes","Yes",IF('1. Facility Details'!$F$39="No","No","")))</f>
        <v/>
      </c>
      <c r="ER42" s="32" t="str">
        <f>IF('1. Facility Details'!$D$40="No", "No", IF('1. Facility Details'!$F$40="Yes","Yes",IF('1. Facility Details'!$F$40="No","No","")))</f>
        <v/>
      </c>
      <c r="ES42" s="32" t="str">
        <f>IF('1. Facility Details'!$D$41="No", "No", IF('1. Facility Details'!$F$41="Yes","Yes",IF('1. Facility Details'!$F$41="No","No","")))</f>
        <v/>
      </c>
    </row>
    <row r="43" spans="2:149" x14ac:dyDescent="0.3">
      <c r="B43" s="82">
        <v>3</v>
      </c>
      <c r="C43" s="169" t="str">
        <f t="shared" si="2"/>
        <v/>
      </c>
      <c r="D43" s="170" t="str">
        <f t="shared" si="2"/>
        <v/>
      </c>
      <c r="E43" s="27"/>
      <c r="F43" s="62"/>
      <c r="G43" s="62"/>
      <c r="H43" s="136"/>
      <c r="I43" s="62"/>
      <c r="J43" s="62"/>
      <c r="K43" s="136"/>
      <c r="L43" s="62"/>
      <c r="M43" s="62"/>
      <c r="N43" s="136"/>
      <c r="O43" s="62"/>
      <c r="P43" s="23"/>
      <c r="Q43" s="27"/>
      <c r="R43" s="62"/>
      <c r="S43" s="62"/>
      <c r="T43" s="136"/>
      <c r="U43" s="62"/>
      <c r="V43" s="62"/>
      <c r="W43" s="136"/>
      <c r="X43" s="62"/>
      <c r="Y43" s="62"/>
      <c r="Z43" s="136"/>
      <c r="AA43" s="62"/>
      <c r="AB43" s="23"/>
      <c r="AC43" s="27"/>
      <c r="AD43" s="62"/>
      <c r="AE43" s="62"/>
      <c r="AF43" s="136"/>
      <c r="AG43" s="62"/>
      <c r="AH43" s="62"/>
      <c r="AI43" s="136"/>
      <c r="AJ43" s="62"/>
      <c r="AK43" s="62"/>
      <c r="AL43" s="136"/>
      <c r="AM43" s="62"/>
      <c r="AN43" s="23"/>
      <c r="AO43" s="27"/>
      <c r="AP43" s="62"/>
      <c r="AQ43" s="62"/>
      <c r="AR43" s="136"/>
      <c r="AS43" s="62"/>
      <c r="AT43" s="62"/>
      <c r="AU43" s="136"/>
      <c r="AV43" s="62"/>
      <c r="AW43" s="62"/>
      <c r="AX43" s="136"/>
      <c r="AY43" s="62"/>
      <c r="AZ43" s="23"/>
      <c r="BA43" s="27"/>
      <c r="BB43" s="62"/>
      <c r="BC43" s="62"/>
      <c r="BD43" s="136"/>
      <c r="BE43" s="62"/>
      <c r="BF43" s="62"/>
      <c r="BG43" s="136"/>
      <c r="BH43" s="62"/>
      <c r="BI43" s="62"/>
      <c r="BJ43" s="136"/>
      <c r="BK43" s="62"/>
      <c r="BL43" s="23"/>
      <c r="BM43" s="27"/>
      <c r="BN43" s="62"/>
      <c r="BO43" s="62"/>
      <c r="BP43" s="136"/>
      <c r="BQ43" s="62"/>
      <c r="BR43" s="62"/>
      <c r="BS43" s="136"/>
      <c r="BT43" s="62"/>
      <c r="BU43" s="62"/>
      <c r="BV43" s="136"/>
      <c r="BW43" s="62"/>
      <c r="BX43" s="23"/>
      <c r="BY43" s="27"/>
      <c r="BZ43" s="62"/>
      <c r="CA43" s="62"/>
      <c r="CB43" s="136"/>
      <c r="CC43" s="62"/>
      <c r="CD43" s="62"/>
      <c r="CE43" s="136"/>
      <c r="CF43" s="62"/>
      <c r="CG43" s="62"/>
      <c r="CH43" s="136"/>
      <c r="CI43" s="62"/>
      <c r="CJ43" s="23"/>
      <c r="CK43" s="27"/>
      <c r="CL43" s="62"/>
      <c r="CM43" s="62"/>
      <c r="CN43" s="136"/>
      <c r="CO43" s="62"/>
      <c r="CP43" s="62"/>
      <c r="CQ43" s="136"/>
      <c r="CR43" s="62"/>
      <c r="CS43" s="62"/>
      <c r="CT43" s="136"/>
      <c r="CU43" s="62"/>
      <c r="CV43" s="23"/>
      <c r="CW43" s="27"/>
      <c r="CX43" s="62"/>
      <c r="CY43" s="62"/>
      <c r="CZ43" s="136"/>
      <c r="DA43" s="62"/>
      <c r="DB43" s="62"/>
      <c r="DC43" s="136"/>
      <c r="DD43" s="62"/>
      <c r="DE43" s="62"/>
      <c r="DF43" s="136"/>
      <c r="DG43" s="62"/>
      <c r="DH43" s="23"/>
      <c r="DI43" s="27"/>
      <c r="DJ43" s="62"/>
      <c r="DK43" s="62"/>
      <c r="DL43" s="136"/>
      <c r="DM43" s="62"/>
      <c r="DN43" s="62"/>
      <c r="DO43" s="136"/>
      <c r="DP43" s="62"/>
      <c r="DQ43" s="62"/>
      <c r="DR43" s="136"/>
      <c r="DS43" s="62"/>
      <c r="DT43" s="23"/>
      <c r="DW43" s="32" t="str">
        <f>IF(EH43=0,"",IF('1. Facility Details'!$D$32="No","No",IF('1. Facility Details'!$F$32="Yes","Yes",IF('1. Facility Details'!$F$32="No","No",""))))</f>
        <v/>
      </c>
      <c r="DX43" s="32" t="str">
        <f>IF(EH43=0,"",IF('1. Facility Details'!$D$33="No","No",IF('1. Facility Details'!$F$33="Yes","Yes",IF('1. Facility Details'!$F$33="No","No",""))))</f>
        <v/>
      </c>
      <c r="DY43" s="32" t="str">
        <f>IF(EH43=0,"",IF('1. Facility Details'!$D$34="No","No",IF('1. Facility Details'!$F$34="Yes","Yes",IF('1. Facility Details'!$F$34="No","No",""))))</f>
        <v/>
      </c>
      <c r="DZ43" s="32" t="str">
        <f>IF(EH43=0,"",IF('1. Facility Details'!$D$35="No","No",IF('1. Facility Details'!$F$35="Yes","Yes",IF('1. Facility Details'!$F$35="No","No",""))))</f>
        <v/>
      </c>
      <c r="EA43" s="32" t="str">
        <f>IF(EH43=0,"",IF('1. Facility Details'!$D$36="No","No",IF('1. Facility Details'!$F$36="Yes","Yes",IF('1. Facility Details'!$F$36="No","No",""))))</f>
        <v/>
      </c>
      <c r="EB43" s="32" t="str">
        <f>IF(EH43=0,"",IF('1. Facility Details'!$D$37="No","No",IF('1. Facility Details'!$F$37="Yes","Yes",IF('1. Facility Details'!$F$37="No","No",""))))</f>
        <v/>
      </c>
      <c r="EC43" s="32" t="str">
        <f>IF(EH43=0,"",IF('1. Facility Details'!$D$38="No","No",IF('1. Facility Details'!$F$38="Yes","Yes",IF('1. Facility Details'!$F$38="No","No",""))))</f>
        <v/>
      </c>
      <c r="ED43" s="32" t="str">
        <f>IF(EH43=0,"",IF('1. Facility Details'!$D$39="No","No",IF('1. Facility Details'!$F$39="Yes","Yes",IF('1. Facility Details'!$F$39="No","No",""))))</f>
        <v/>
      </c>
      <c r="EE43" s="32" t="str">
        <f>IF(EH43=0,"",IF('1. Facility Details'!$D$40="No","No",IF('1. Facility Details'!$F$40="Yes","Yes",IF('1. Facility Details'!$F$40="No","No",""))))</f>
        <v/>
      </c>
      <c r="EF43" s="32" t="str">
        <f>IF(EH43=0,"",IF('1. Facility Details'!$D$41="No","No",IF('1. Facility Details'!$F$41="Yes","Yes",IF('1. Facility Details'!$F$41="No","No",""))))</f>
        <v/>
      </c>
      <c r="EH43" s="64">
        <f t="shared" si="3"/>
        <v>2</v>
      </c>
      <c r="EJ43" s="32" t="str">
        <f>IF('1. Facility Details'!$D$32="No", "No", IF('1. Facility Details'!$F$32="Yes","Yes",IF('1. Facility Details'!$F$32="No","No","")))</f>
        <v/>
      </c>
      <c r="EK43" s="32" t="str">
        <f>IF('1. Facility Details'!$D$33="No", "No", IF('1. Facility Details'!$F$33="Yes","Yes",IF('1. Facility Details'!$F$33="No","No","")))</f>
        <v/>
      </c>
      <c r="EL43" s="32" t="str">
        <f>IF('1. Facility Details'!$D$34="No", "No", IF('1. Facility Details'!$F$34="Yes","Yes",IF('1. Facility Details'!$F$34="No","No","")))</f>
        <v/>
      </c>
      <c r="EM43" s="32" t="str">
        <f>IF('1. Facility Details'!$D$35="No", "No", IF('1. Facility Details'!$F$35="Yes","Yes",IF('1. Facility Details'!$F$35="No","No","")))</f>
        <v/>
      </c>
      <c r="EN43" s="32" t="str">
        <f>IF('1. Facility Details'!$D$36="No", "No", IF('1. Facility Details'!$F$36="Yes","Yes",IF('1. Facility Details'!$F$36="No","No","")))</f>
        <v/>
      </c>
      <c r="EO43" s="32" t="str">
        <f>IF('1. Facility Details'!$D$37="No", "No", IF('1. Facility Details'!$F$37="Yes","Yes",IF('1. Facility Details'!$F$37="No","No","")))</f>
        <v/>
      </c>
      <c r="EP43" s="32" t="str">
        <f>IF('1. Facility Details'!$D$38="No", "No", IF('1. Facility Details'!$F$38="Yes","Yes",IF('1. Facility Details'!$F$38="No","No","")))</f>
        <v/>
      </c>
      <c r="EQ43" s="32" t="str">
        <f>IF('1. Facility Details'!$D$39="No", "No", IF('1. Facility Details'!$F$39="Yes","Yes",IF('1. Facility Details'!$F$39="No","No","")))</f>
        <v/>
      </c>
      <c r="ER43" s="32" t="str">
        <f>IF('1. Facility Details'!$D$40="No", "No", IF('1. Facility Details'!$F$40="Yes","Yes",IF('1. Facility Details'!$F$40="No","No","")))</f>
        <v/>
      </c>
      <c r="ES43" s="32" t="str">
        <f>IF('1. Facility Details'!$D$41="No", "No", IF('1. Facility Details'!$F$41="Yes","Yes",IF('1. Facility Details'!$F$41="No","No","")))</f>
        <v/>
      </c>
    </row>
    <row r="44" spans="2:149" x14ac:dyDescent="0.3">
      <c r="B44" s="82">
        <v>4</v>
      </c>
      <c r="C44" s="169" t="str">
        <f t="shared" si="2"/>
        <v/>
      </c>
      <c r="D44" s="170" t="str">
        <f t="shared" si="2"/>
        <v/>
      </c>
      <c r="E44" s="27"/>
      <c r="F44" s="62"/>
      <c r="G44" s="62"/>
      <c r="H44" s="136"/>
      <c r="I44" s="62"/>
      <c r="J44" s="62"/>
      <c r="K44" s="136"/>
      <c r="L44" s="62"/>
      <c r="M44" s="62"/>
      <c r="N44" s="136"/>
      <c r="O44" s="62"/>
      <c r="P44" s="23"/>
      <c r="Q44" s="27"/>
      <c r="R44" s="62"/>
      <c r="S44" s="62"/>
      <c r="T44" s="136"/>
      <c r="U44" s="62"/>
      <c r="V44" s="62"/>
      <c r="W44" s="136"/>
      <c r="X44" s="62"/>
      <c r="Y44" s="62"/>
      <c r="Z44" s="136"/>
      <c r="AA44" s="62"/>
      <c r="AB44" s="23"/>
      <c r="AC44" s="27"/>
      <c r="AD44" s="62"/>
      <c r="AE44" s="62"/>
      <c r="AF44" s="136"/>
      <c r="AG44" s="62"/>
      <c r="AH44" s="62"/>
      <c r="AI44" s="136"/>
      <c r="AJ44" s="62"/>
      <c r="AK44" s="62"/>
      <c r="AL44" s="136"/>
      <c r="AM44" s="62"/>
      <c r="AN44" s="23"/>
      <c r="AO44" s="27"/>
      <c r="AP44" s="62"/>
      <c r="AQ44" s="62"/>
      <c r="AR44" s="136"/>
      <c r="AS44" s="62"/>
      <c r="AT44" s="62"/>
      <c r="AU44" s="136"/>
      <c r="AV44" s="62"/>
      <c r="AW44" s="62"/>
      <c r="AX44" s="136"/>
      <c r="AY44" s="62"/>
      <c r="AZ44" s="23"/>
      <c r="BA44" s="27"/>
      <c r="BB44" s="62"/>
      <c r="BC44" s="62"/>
      <c r="BD44" s="136"/>
      <c r="BE44" s="62"/>
      <c r="BF44" s="62"/>
      <c r="BG44" s="136"/>
      <c r="BH44" s="62"/>
      <c r="BI44" s="62"/>
      <c r="BJ44" s="136"/>
      <c r="BK44" s="62"/>
      <c r="BL44" s="23"/>
      <c r="BM44" s="27"/>
      <c r="BN44" s="62"/>
      <c r="BO44" s="62"/>
      <c r="BP44" s="136"/>
      <c r="BQ44" s="62"/>
      <c r="BR44" s="62"/>
      <c r="BS44" s="136"/>
      <c r="BT44" s="62"/>
      <c r="BU44" s="62"/>
      <c r="BV44" s="136"/>
      <c r="BW44" s="62"/>
      <c r="BX44" s="23"/>
      <c r="BY44" s="27"/>
      <c r="BZ44" s="62"/>
      <c r="CA44" s="62"/>
      <c r="CB44" s="136"/>
      <c r="CC44" s="62"/>
      <c r="CD44" s="62"/>
      <c r="CE44" s="136"/>
      <c r="CF44" s="62"/>
      <c r="CG44" s="62"/>
      <c r="CH44" s="136"/>
      <c r="CI44" s="62"/>
      <c r="CJ44" s="23"/>
      <c r="CK44" s="27"/>
      <c r="CL44" s="62"/>
      <c r="CM44" s="62"/>
      <c r="CN44" s="136"/>
      <c r="CO44" s="62"/>
      <c r="CP44" s="62"/>
      <c r="CQ44" s="136"/>
      <c r="CR44" s="62"/>
      <c r="CS44" s="62"/>
      <c r="CT44" s="136"/>
      <c r="CU44" s="62"/>
      <c r="CV44" s="23"/>
      <c r="CW44" s="27"/>
      <c r="CX44" s="62"/>
      <c r="CY44" s="62"/>
      <c r="CZ44" s="136"/>
      <c r="DA44" s="62"/>
      <c r="DB44" s="62"/>
      <c r="DC44" s="136"/>
      <c r="DD44" s="62"/>
      <c r="DE44" s="62"/>
      <c r="DF44" s="136"/>
      <c r="DG44" s="62"/>
      <c r="DH44" s="23"/>
      <c r="DI44" s="27"/>
      <c r="DJ44" s="62"/>
      <c r="DK44" s="62"/>
      <c r="DL44" s="136"/>
      <c r="DM44" s="62"/>
      <c r="DN44" s="62"/>
      <c r="DO44" s="136"/>
      <c r="DP44" s="62"/>
      <c r="DQ44" s="62"/>
      <c r="DR44" s="136"/>
      <c r="DS44" s="62"/>
      <c r="DT44" s="23"/>
      <c r="DW44" s="32" t="str">
        <f>IF(EH44=0,"",IF('1. Facility Details'!$D$32="No","No",IF('1. Facility Details'!$F$32="Yes","Yes",IF('1. Facility Details'!$F$32="No","No",""))))</f>
        <v/>
      </c>
      <c r="DX44" s="32" t="str">
        <f>IF(EH44=0,"",IF('1. Facility Details'!$D$33="No","No",IF('1. Facility Details'!$F$33="Yes","Yes",IF('1. Facility Details'!$F$33="No","No",""))))</f>
        <v/>
      </c>
      <c r="DY44" s="32" t="str">
        <f>IF(EH44=0,"",IF('1. Facility Details'!$D$34="No","No",IF('1. Facility Details'!$F$34="Yes","Yes",IF('1. Facility Details'!$F$34="No","No",""))))</f>
        <v/>
      </c>
      <c r="DZ44" s="32" t="str">
        <f>IF(EH44=0,"",IF('1. Facility Details'!$D$35="No","No",IF('1. Facility Details'!$F$35="Yes","Yes",IF('1. Facility Details'!$F$35="No","No",""))))</f>
        <v/>
      </c>
      <c r="EA44" s="32" t="str">
        <f>IF(EH44=0,"",IF('1. Facility Details'!$D$36="No","No",IF('1. Facility Details'!$F$36="Yes","Yes",IF('1. Facility Details'!$F$36="No","No",""))))</f>
        <v/>
      </c>
      <c r="EB44" s="32" t="str">
        <f>IF(EH44=0,"",IF('1. Facility Details'!$D$37="No","No",IF('1. Facility Details'!$F$37="Yes","Yes",IF('1. Facility Details'!$F$37="No","No",""))))</f>
        <v/>
      </c>
      <c r="EC44" s="32" t="str">
        <f>IF(EH44=0,"",IF('1. Facility Details'!$D$38="No","No",IF('1. Facility Details'!$F$38="Yes","Yes",IF('1. Facility Details'!$F$38="No","No",""))))</f>
        <v/>
      </c>
      <c r="ED44" s="32" t="str">
        <f>IF(EH44=0,"",IF('1. Facility Details'!$D$39="No","No",IF('1. Facility Details'!$F$39="Yes","Yes",IF('1. Facility Details'!$F$39="No","No",""))))</f>
        <v/>
      </c>
      <c r="EE44" s="32" t="str">
        <f>IF(EH44=0,"",IF('1. Facility Details'!$D$40="No","No",IF('1. Facility Details'!$F$40="Yes","Yes",IF('1. Facility Details'!$F$40="No","No",""))))</f>
        <v/>
      </c>
      <c r="EF44" s="32" t="str">
        <f>IF(EH44=0,"",IF('1. Facility Details'!$D$41="No","No",IF('1. Facility Details'!$F$41="Yes","Yes",IF('1. Facility Details'!$F$41="No","No",""))))</f>
        <v/>
      </c>
      <c r="EH44" s="64">
        <f t="shared" si="3"/>
        <v>2</v>
      </c>
      <c r="EJ44" s="32" t="str">
        <f>IF('1. Facility Details'!$D$32="No", "No", IF('1. Facility Details'!$F$32="Yes","Yes",IF('1. Facility Details'!$F$32="No","No","")))</f>
        <v/>
      </c>
      <c r="EK44" s="32" t="str">
        <f>IF('1. Facility Details'!$D$33="No", "No", IF('1. Facility Details'!$F$33="Yes","Yes",IF('1. Facility Details'!$F$33="No","No","")))</f>
        <v/>
      </c>
      <c r="EL44" s="32" t="str">
        <f>IF('1. Facility Details'!$D$34="No", "No", IF('1. Facility Details'!$F$34="Yes","Yes",IF('1. Facility Details'!$F$34="No","No","")))</f>
        <v/>
      </c>
      <c r="EM44" s="32" t="str">
        <f>IF('1. Facility Details'!$D$35="No", "No", IF('1. Facility Details'!$F$35="Yes","Yes",IF('1. Facility Details'!$F$35="No","No","")))</f>
        <v/>
      </c>
      <c r="EN44" s="32" t="str">
        <f>IF('1. Facility Details'!$D$36="No", "No", IF('1. Facility Details'!$F$36="Yes","Yes",IF('1. Facility Details'!$F$36="No","No","")))</f>
        <v/>
      </c>
      <c r="EO44" s="32" t="str">
        <f>IF('1. Facility Details'!$D$37="No", "No", IF('1. Facility Details'!$F$37="Yes","Yes",IF('1. Facility Details'!$F$37="No","No","")))</f>
        <v/>
      </c>
      <c r="EP44" s="32" t="str">
        <f>IF('1. Facility Details'!$D$38="No", "No", IF('1. Facility Details'!$F$38="Yes","Yes",IF('1. Facility Details'!$F$38="No","No","")))</f>
        <v/>
      </c>
      <c r="EQ44" s="32" t="str">
        <f>IF('1. Facility Details'!$D$39="No", "No", IF('1. Facility Details'!$F$39="Yes","Yes",IF('1. Facility Details'!$F$39="No","No","")))</f>
        <v/>
      </c>
      <c r="ER44" s="32" t="str">
        <f>IF('1. Facility Details'!$D$40="No", "No", IF('1. Facility Details'!$F$40="Yes","Yes",IF('1. Facility Details'!$F$40="No","No","")))</f>
        <v/>
      </c>
      <c r="ES44" s="32" t="str">
        <f>IF('1. Facility Details'!$D$41="No", "No", IF('1. Facility Details'!$F$41="Yes","Yes",IF('1. Facility Details'!$F$41="No","No","")))</f>
        <v/>
      </c>
    </row>
    <row r="45" spans="2:149" x14ac:dyDescent="0.3">
      <c r="B45" s="82">
        <v>5</v>
      </c>
      <c r="C45" s="169" t="str">
        <f t="shared" si="2"/>
        <v/>
      </c>
      <c r="D45" s="170" t="str">
        <f t="shared" si="2"/>
        <v/>
      </c>
      <c r="E45" s="27"/>
      <c r="F45" s="62"/>
      <c r="G45" s="62"/>
      <c r="H45" s="136"/>
      <c r="I45" s="62"/>
      <c r="J45" s="62"/>
      <c r="K45" s="136"/>
      <c r="L45" s="62"/>
      <c r="M45" s="62"/>
      <c r="N45" s="136"/>
      <c r="O45" s="62"/>
      <c r="P45" s="23"/>
      <c r="Q45" s="27"/>
      <c r="R45" s="62"/>
      <c r="S45" s="62"/>
      <c r="T45" s="136"/>
      <c r="U45" s="62"/>
      <c r="V45" s="62"/>
      <c r="W45" s="136"/>
      <c r="X45" s="62"/>
      <c r="Y45" s="62"/>
      <c r="Z45" s="136"/>
      <c r="AA45" s="62"/>
      <c r="AB45" s="23"/>
      <c r="AC45" s="27"/>
      <c r="AD45" s="62"/>
      <c r="AE45" s="62"/>
      <c r="AF45" s="136"/>
      <c r="AG45" s="62"/>
      <c r="AH45" s="62"/>
      <c r="AI45" s="136"/>
      <c r="AJ45" s="62"/>
      <c r="AK45" s="62"/>
      <c r="AL45" s="136"/>
      <c r="AM45" s="62"/>
      <c r="AN45" s="23"/>
      <c r="AO45" s="27"/>
      <c r="AP45" s="62"/>
      <c r="AQ45" s="62"/>
      <c r="AR45" s="136"/>
      <c r="AS45" s="62"/>
      <c r="AT45" s="62"/>
      <c r="AU45" s="136"/>
      <c r="AV45" s="62"/>
      <c r="AW45" s="62"/>
      <c r="AX45" s="136"/>
      <c r="AY45" s="62"/>
      <c r="AZ45" s="23"/>
      <c r="BA45" s="27"/>
      <c r="BB45" s="62"/>
      <c r="BC45" s="62"/>
      <c r="BD45" s="136"/>
      <c r="BE45" s="62"/>
      <c r="BF45" s="62"/>
      <c r="BG45" s="136"/>
      <c r="BH45" s="62"/>
      <c r="BI45" s="62"/>
      <c r="BJ45" s="136"/>
      <c r="BK45" s="62"/>
      <c r="BL45" s="23"/>
      <c r="BM45" s="27"/>
      <c r="BN45" s="62"/>
      <c r="BO45" s="62"/>
      <c r="BP45" s="136"/>
      <c r="BQ45" s="62"/>
      <c r="BR45" s="62"/>
      <c r="BS45" s="136"/>
      <c r="BT45" s="62"/>
      <c r="BU45" s="62"/>
      <c r="BV45" s="136"/>
      <c r="BW45" s="62"/>
      <c r="BX45" s="23"/>
      <c r="BY45" s="27"/>
      <c r="BZ45" s="62"/>
      <c r="CA45" s="62"/>
      <c r="CB45" s="136"/>
      <c r="CC45" s="62"/>
      <c r="CD45" s="62"/>
      <c r="CE45" s="136"/>
      <c r="CF45" s="62"/>
      <c r="CG45" s="62"/>
      <c r="CH45" s="136"/>
      <c r="CI45" s="62"/>
      <c r="CJ45" s="23"/>
      <c r="CK45" s="27"/>
      <c r="CL45" s="62"/>
      <c r="CM45" s="62"/>
      <c r="CN45" s="136"/>
      <c r="CO45" s="62"/>
      <c r="CP45" s="62"/>
      <c r="CQ45" s="136"/>
      <c r="CR45" s="62"/>
      <c r="CS45" s="62"/>
      <c r="CT45" s="136"/>
      <c r="CU45" s="62"/>
      <c r="CV45" s="23"/>
      <c r="CW45" s="27"/>
      <c r="CX45" s="62"/>
      <c r="CY45" s="62"/>
      <c r="CZ45" s="136"/>
      <c r="DA45" s="62"/>
      <c r="DB45" s="62"/>
      <c r="DC45" s="136"/>
      <c r="DD45" s="62"/>
      <c r="DE45" s="62"/>
      <c r="DF45" s="136"/>
      <c r="DG45" s="62"/>
      <c r="DH45" s="23"/>
      <c r="DI45" s="27"/>
      <c r="DJ45" s="62"/>
      <c r="DK45" s="62"/>
      <c r="DL45" s="136"/>
      <c r="DM45" s="62"/>
      <c r="DN45" s="62"/>
      <c r="DO45" s="136"/>
      <c r="DP45" s="62"/>
      <c r="DQ45" s="62"/>
      <c r="DR45" s="136"/>
      <c r="DS45" s="62"/>
      <c r="DT45" s="23"/>
      <c r="DW45" s="32" t="str">
        <f>IF(EH45=0,"",IF('1. Facility Details'!$D$32="No","No",IF('1. Facility Details'!$F$32="Yes","Yes",IF('1. Facility Details'!$F$32="No","No",""))))</f>
        <v/>
      </c>
      <c r="DX45" s="32" t="str">
        <f>IF(EH45=0,"",IF('1. Facility Details'!$D$33="No","No",IF('1. Facility Details'!$F$33="Yes","Yes",IF('1. Facility Details'!$F$33="No","No",""))))</f>
        <v/>
      </c>
      <c r="DY45" s="32" t="str">
        <f>IF(EH45=0,"",IF('1. Facility Details'!$D$34="No","No",IF('1. Facility Details'!$F$34="Yes","Yes",IF('1. Facility Details'!$F$34="No","No",""))))</f>
        <v/>
      </c>
      <c r="DZ45" s="32" t="str">
        <f>IF(EH45=0,"",IF('1. Facility Details'!$D$35="No","No",IF('1. Facility Details'!$F$35="Yes","Yes",IF('1. Facility Details'!$F$35="No","No",""))))</f>
        <v/>
      </c>
      <c r="EA45" s="32" t="str">
        <f>IF(EH45=0,"",IF('1. Facility Details'!$D$36="No","No",IF('1. Facility Details'!$F$36="Yes","Yes",IF('1. Facility Details'!$F$36="No","No",""))))</f>
        <v/>
      </c>
      <c r="EB45" s="32" t="str">
        <f>IF(EH45=0,"",IF('1. Facility Details'!$D$37="No","No",IF('1. Facility Details'!$F$37="Yes","Yes",IF('1. Facility Details'!$F$37="No","No",""))))</f>
        <v/>
      </c>
      <c r="EC45" s="32" t="str">
        <f>IF(EH45=0,"",IF('1. Facility Details'!$D$38="No","No",IF('1. Facility Details'!$F$38="Yes","Yes",IF('1. Facility Details'!$F$38="No","No",""))))</f>
        <v/>
      </c>
      <c r="ED45" s="32" t="str">
        <f>IF(EH45=0,"",IF('1. Facility Details'!$D$39="No","No",IF('1. Facility Details'!$F$39="Yes","Yes",IF('1. Facility Details'!$F$39="No","No",""))))</f>
        <v/>
      </c>
      <c r="EE45" s="32" t="str">
        <f>IF(EH45=0,"",IF('1. Facility Details'!$D$40="No","No",IF('1. Facility Details'!$F$40="Yes","Yes",IF('1. Facility Details'!$F$40="No","No",""))))</f>
        <v/>
      </c>
      <c r="EF45" s="32" t="str">
        <f>IF(EH45=0,"",IF('1. Facility Details'!$D$41="No","No",IF('1. Facility Details'!$F$41="Yes","Yes",IF('1. Facility Details'!$F$41="No","No",""))))</f>
        <v/>
      </c>
      <c r="EH45" s="64">
        <f t="shared" si="3"/>
        <v>2</v>
      </c>
      <c r="EJ45" s="32" t="str">
        <f>IF('1. Facility Details'!$D$32="No", "No", IF('1. Facility Details'!$F$32="Yes","Yes",IF('1. Facility Details'!$F$32="No","No","")))</f>
        <v/>
      </c>
      <c r="EK45" s="32" t="str">
        <f>IF('1. Facility Details'!$D$33="No", "No", IF('1. Facility Details'!$F$33="Yes","Yes",IF('1. Facility Details'!$F$33="No","No","")))</f>
        <v/>
      </c>
      <c r="EL45" s="32" t="str">
        <f>IF('1. Facility Details'!$D$34="No", "No", IF('1. Facility Details'!$F$34="Yes","Yes",IF('1. Facility Details'!$F$34="No","No","")))</f>
        <v/>
      </c>
      <c r="EM45" s="32" t="str">
        <f>IF('1. Facility Details'!$D$35="No", "No", IF('1. Facility Details'!$F$35="Yes","Yes",IF('1. Facility Details'!$F$35="No","No","")))</f>
        <v/>
      </c>
      <c r="EN45" s="32" t="str">
        <f>IF('1. Facility Details'!$D$36="No", "No", IF('1. Facility Details'!$F$36="Yes","Yes",IF('1. Facility Details'!$F$36="No","No","")))</f>
        <v/>
      </c>
      <c r="EO45" s="32" t="str">
        <f>IF('1. Facility Details'!$D$37="No", "No", IF('1. Facility Details'!$F$37="Yes","Yes",IF('1. Facility Details'!$F$37="No","No","")))</f>
        <v/>
      </c>
      <c r="EP45" s="32" t="str">
        <f>IF('1. Facility Details'!$D$38="No", "No", IF('1. Facility Details'!$F$38="Yes","Yes",IF('1. Facility Details'!$F$38="No","No","")))</f>
        <v/>
      </c>
      <c r="EQ45" s="32" t="str">
        <f>IF('1. Facility Details'!$D$39="No", "No", IF('1. Facility Details'!$F$39="Yes","Yes",IF('1. Facility Details'!$F$39="No","No","")))</f>
        <v/>
      </c>
      <c r="ER45" s="32" t="str">
        <f>IF('1. Facility Details'!$D$40="No", "No", IF('1. Facility Details'!$F$40="Yes","Yes",IF('1. Facility Details'!$F$40="No","No","")))</f>
        <v/>
      </c>
      <c r="ES45" s="32" t="str">
        <f>IF('1. Facility Details'!$D$41="No", "No", IF('1. Facility Details'!$F$41="Yes","Yes",IF('1. Facility Details'!$F$41="No","No","")))</f>
        <v/>
      </c>
    </row>
    <row r="46" spans="2:149" x14ac:dyDescent="0.3">
      <c r="B46" s="82">
        <v>6</v>
      </c>
      <c r="C46" s="169" t="str">
        <f t="shared" si="2"/>
        <v/>
      </c>
      <c r="D46" s="170" t="str">
        <f t="shared" si="2"/>
        <v/>
      </c>
      <c r="E46" s="27"/>
      <c r="F46" s="62"/>
      <c r="G46" s="62"/>
      <c r="H46" s="136"/>
      <c r="I46" s="62"/>
      <c r="J46" s="62"/>
      <c r="K46" s="136"/>
      <c r="L46" s="62"/>
      <c r="M46" s="62"/>
      <c r="N46" s="136"/>
      <c r="O46" s="62"/>
      <c r="P46" s="23"/>
      <c r="Q46" s="27"/>
      <c r="R46" s="62"/>
      <c r="S46" s="62"/>
      <c r="T46" s="136"/>
      <c r="U46" s="62"/>
      <c r="V46" s="62"/>
      <c r="W46" s="136"/>
      <c r="X46" s="62"/>
      <c r="Y46" s="62"/>
      <c r="Z46" s="136"/>
      <c r="AA46" s="62"/>
      <c r="AB46" s="23"/>
      <c r="AC46" s="27"/>
      <c r="AD46" s="62"/>
      <c r="AE46" s="62"/>
      <c r="AF46" s="136"/>
      <c r="AG46" s="62"/>
      <c r="AH46" s="62"/>
      <c r="AI46" s="136"/>
      <c r="AJ46" s="62"/>
      <c r="AK46" s="62"/>
      <c r="AL46" s="136"/>
      <c r="AM46" s="62"/>
      <c r="AN46" s="23"/>
      <c r="AO46" s="27"/>
      <c r="AP46" s="62"/>
      <c r="AQ46" s="62"/>
      <c r="AR46" s="136"/>
      <c r="AS46" s="62"/>
      <c r="AT46" s="62"/>
      <c r="AU46" s="136"/>
      <c r="AV46" s="62"/>
      <c r="AW46" s="62"/>
      <c r="AX46" s="136"/>
      <c r="AY46" s="62"/>
      <c r="AZ46" s="23"/>
      <c r="BA46" s="27"/>
      <c r="BB46" s="62"/>
      <c r="BC46" s="62"/>
      <c r="BD46" s="136"/>
      <c r="BE46" s="62"/>
      <c r="BF46" s="62"/>
      <c r="BG46" s="136"/>
      <c r="BH46" s="62"/>
      <c r="BI46" s="62"/>
      <c r="BJ46" s="136"/>
      <c r="BK46" s="62"/>
      <c r="BL46" s="23"/>
      <c r="BM46" s="27"/>
      <c r="BN46" s="62"/>
      <c r="BO46" s="62"/>
      <c r="BP46" s="136"/>
      <c r="BQ46" s="62"/>
      <c r="BR46" s="62"/>
      <c r="BS46" s="136"/>
      <c r="BT46" s="62"/>
      <c r="BU46" s="62"/>
      <c r="BV46" s="136"/>
      <c r="BW46" s="62"/>
      <c r="BX46" s="23"/>
      <c r="BY46" s="27"/>
      <c r="BZ46" s="62"/>
      <c r="CA46" s="62"/>
      <c r="CB46" s="136"/>
      <c r="CC46" s="62"/>
      <c r="CD46" s="62"/>
      <c r="CE46" s="136"/>
      <c r="CF46" s="62"/>
      <c r="CG46" s="62"/>
      <c r="CH46" s="136"/>
      <c r="CI46" s="62"/>
      <c r="CJ46" s="23"/>
      <c r="CK46" s="27"/>
      <c r="CL46" s="62"/>
      <c r="CM46" s="62"/>
      <c r="CN46" s="136"/>
      <c r="CO46" s="62"/>
      <c r="CP46" s="62"/>
      <c r="CQ46" s="136"/>
      <c r="CR46" s="62"/>
      <c r="CS46" s="62"/>
      <c r="CT46" s="136"/>
      <c r="CU46" s="62"/>
      <c r="CV46" s="23"/>
      <c r="CW46" s="27"/>
      <c r="CX46" s="62"/>
      <c r="CY46" s="62"/>
      <c r="CZ46" s="136"/>
      <c r="DA46" s="62"/>
      <c r="DB46" s="62"/>
      <c r="DC46" s="136"/>
      <c r="DD46" s="62"/>
      <c r="DE46" s="62"/>
      <c r="DF46" s="136"/>
      <c r="DG46" s="62"/>
      <c r="DH46" s="23"/>
      <c r="DI46" s="27"/>
      <c r="DJ46" s="62"/>
      <c r="DK46" s="62"/>
      <c r="DL46" s="136"/>
      <c r="DM46" s="62"/>
      <c r="DN46" s="62"/>
      <c r="DO46" s="136"/>
      <c r="DP46" s="62"/>
      <c r="DQ46" s="62"/>
      <c r="DR46" s="136"/>
      <c r="DS46" s="62"/>
      <c r="DT46" s="23"/>
      <c r="DW46" s="32" t="str">
        <f>IF(EH46=0,"",IF('1. Facility Details'!$D$32="No","No",IF('1. Facility Details'!$F$32="Yes","Yes",IF('1. Facility Details'!$F$32="No","No",""))))</f>
        <v/>
      </c>
      <c r="DX46" s="32" t="str">
        <f>IF(EH46=0,"",IF('1. Facility Details'!$D$33="No","No",IF('1. Facility Details'!$F$33="Yes","Yes",IF('1. Facility Details'!$F$33="No","No",""))))</f>
        <v/>
      </c>
      <c r="DY46" s="32" t="str">
        <f>IF(EH46=0,"",IF('1. Facility Details'!$D$34="No","No",IF('1. Facility Details'!$F$34="Yes","Yes",IF('1. Facility Details'!$F$34="No","No",""))))</f>
        <v/>
      </c>
      <c r="DZ46" s="32" t="str">
        <f>IF(EH46=0,"",IF('1. Facility Details'!$D$35="No","No",IF('1. Facility Details'!$F$35="Yes","Yes",IF('1. Facility Details'!$F$35="No","No",""))))</f>
        <v/>
      </c>
      <c r="EA46" s="32" t="str">
        <f>IF(EH46=0,"",IF('1. Facility Details'!$D$36="No","No",IF('1. Facility Details'!$F$36="Yes","Yes",IF('1. Facility Details'!$F$36="No","No",""))))</f>
        <v/>
      </c>
      <c r="EB46" s="32" t="str">
        <f>IF(EH46=0,"",IF('1. Facility Details'!$D$37="No","No",IF('1. Facility Details'!$F$37="Yes","Yes",IF('1. Facility Details'!$F$37="No","No",""))))</f>
        <v/>
      </c>
      <c r="EC46" s="32" t="str">
        <f>IF(EH46=0,"",IF('1. Facility Details'!$D$38="No","No",IF('1. Facility Details'!$F$38="Yes","Yes",IF('1. Facility Details'!$F$38="No","No",""))))</f>
        <v/>
      </c>
      <c r="ED46" s="32" t="str">
        <f>IF(EH46=0,"",IF('1. Facility Details'!$D$39="No","No",IF('1. Facility Details'!$F$39="Yes","Yes",IF('1. Facility Details'!$F$39="No","No",""))))</f>
        <v/>
      </c>
      <c r="EE46" s="32" t="str">
        <f>IF(EH46=0,"",IF('1. Facility Details'!$D$40="No","No",IF('1. Facility Details'!$F$40="Yes","Yes",IF('1. Facility Details'!$F$40="No","No",""))))</f>
        <v/>
      </c>
      <c r="EF46" s="32" t="str">
        <f>IF(EH46=0,"",IF('1. Facility Details'!$D$41="No","No",IF('1. Facility Details'!$F$41="Yes","Yes",IF('1. Facility Details'!$F$41="No","No",""))))</f>
        <v/>
      </c>
      <c r="EH46" s="64">
        <f t="shared" si="3"/>
        <v>2</v>
      </c>
      <c r="EJ46" s="32" t="str">
        <f>IF('1. Facility Details'!$D$32="No", "No", IF('1. Facility Details'!$F$32="Yes","Yes",IF('1. Facility Details'!$F$32="No","No","")))</f>
        <v/>
      </c>
      <c r="EK46" s="32" t="str">
        <f>IF('1. Facility Details'!$D$33="No", "No", IF('1. Facility Details'!$F$33="Yes","Yes",IF('1. Facility Details'!$F$33="No","No","")))</f>
        <v/>
      </c>
      <c r="EL46" s="32" t="str">
        <f>IF('1. Facility Details'!$D$34="No", "No", IF('1. Facility Details'!$F$34="Yes","Yes",IF('1. Facility Details'!$F$34="No","No","")))</f>
        <v/>
      </c>
      <c r="EM46" s="32" t="str">
        <f>IF('1. Facility Details'!$D$35="No", "No", IF('1. Facility Details'!$F$35="Yes","Yes",IF('1. Facility Details'!$F$35="No","No","")))</f>
        <v/>
      </c>
      <c r="EN46" s="32" t="str">
        <f>IF('1. Facility Details'!$D$36="No", "No", IF('1. Facility Details'!$F$36="Yes","Yes",IF('1. Facility Details'!$F$36="No","No","")))</f>
        <v/>
      </c>
      <c r="EO46" s="32" t="str">
        <f>IF('1. Facility Details'!$D$37="No", "No", IF('1. Facility Details'!$F$37="Yes","Yes",IF('1. Facility Details'!$F$37="No","No","")))</f>
        <v/>
      </c>
      <c r="EP46" s="32" t="str">
        <f>IF('1. Facility Details'!$D$38="No", "No", IF('1. Facility Details'!$F$38="Yes","Yes",IF('1. Facility Details'!$F$38="No","No","")))</f>
        <v/>
      </c>
      <c r="EQ46" s="32" t="str">
        <f>IF('1. Facility Details'!$D$39="No", "No", IF('1. Facility Details'!$F$39="Yes","Yes",IF('1. Facility Details'!$F$39="No","No","")))</f>
        <v/>
      </c>
      <c r="ER46" s="32" t="str">
        <f>IF('1. Facility Details'!$D$40="No", "No", IF('1. Facility Details'!$F$40="Yes","Yes",IF('1. Facility Details'!$F$40="No","No","")))</f>
        <v/>
      </c>
      <c r="ES46" s="32" t="str">
        <f>IF('1. Facility Details'!$D$41="No", "No", IF('1. Facility Details'!$F$41="Yes","Yes",IF('1. Facility Details'!$F$41="No","No","")))</f>
        <v/>
      </c>
    </row>
    <row r="47" spans="2:149" x14ac:dyDescent="0.3">
      <c r="B47" s="82">
        <v>7</v>
      </c>
      <c r="C47" s="169" t="str">
        <f t="shared" si="2"/>
        <v/>
      </c>
      <c r="D47" s="170" t="str">
        <f t="shared" si="2"/>
        <v/>
      </c>
      <c r="E47" s="27"/>
      <c r="F47" s="62"/>
      <c r="G47" s="62"/>
      <c r="H47" s="136"/>
      <c r="I47" s="62"/>
      <c r="J47" s="62"/>
      <c r="K47" s="136"/>
      <c r="L47" s="62"/>
      <c r="M47" s="62"/>
      <c r="N47" s="136"/>
      <c r="O47" s="62"/>
      <c r="P47" s="23"/>
      <c r="Q47" s="27"/>
      <c r="R47" s="62"/>
      <c r="S47" s="62"/>
      <c r="T47" s="136"/>
      <c r="U47" s="62"/>
      <c r="V47" s="62"/>
      <c r="W47" s="136"/>
      <c r="X47" s="62"/>
      <c r="Y47" s="62"/>
      <c r="Z47" s="136"/>
      <c r="AA47" s="62"/>
      <c r="AB47" s="23"/>
      <c r="AC47" s="27"/>
      <c r="AD47" s="62"/>
      <c r="AE47" s="62"/>
      <c r="AF47" s="136"/>
      <c r="AG47" s="62"/>
      <c r="AH47" s="62"/>
      <c r="AI47" s="136"/>
      <c r="AJ47" s="62"/>
      <c r="AK47" s="62"/>
      <c r="AL47" s="136"/>
      <c r="AM47" s="62"/>
      <c r="AN47" s="23"/>
      <c r="AO47" s="27"/>
      <c r="AP47" s="62"/>
      <c r="AQ47" s="62"/>
      <c r="AR47" s="136"/>
      <c r="AS47" s="62"/>
      <c r="AT47" s="62"/>
      <c r="AU47" s="136"/>
      <c r="AV47" s="62"/>
      <c r="AW47" s="62"/>
      <c r="AX47" s="136"/>
      <c r="AY47" s="62"/>
      <c r="AZ47" s="23"/>
      <c r="BA47" s="27"/>
      <c r="BB47" s="62"/>
      <c r="BC47" s="62"/>
      <c r="BD47" s="136"/>
      <c r="BE47" s="62"/>
      <c r="BF47" s="62"/>
      <c r="BG47" s="136"/>
      <c r="BH47" s="62"/>
      <c r="BI47" s="62"/>
      <c r="BJ47" s="136"/>
      <c r="BK47" s="62"/>
      <c r="BL47" s="23"/>
      <c r="BM47" s="27"/>
      <c r="BN47" s="62"/>
      <c r="BO47" s="62"/>
      <c r="BP47" s="136"/>
      <c r="BQ47" s="62"/>
      <c r="BR47" s="62"/>
      <c r="BS47" s="136"/>
      <c r="BT47" s="62"/>
      <c r="BU47" s="62"/>
      <c r="BV47" s="136"/>
      <c r="BW47" s="62"/>
      <c r="BX47" s="23"/>
      <c r="BY47" s="27"/>
      <c r="BZ47" s="62"/>
      <c r="CA47" s="62"/>
      <c r="CB47" s="136"/>
      <c r="CC47" s="62"/>
      <c r="CD47" s="62"/>
      <c r="CE47" s="136"/>
      <c r="CF47" s="62"/>
      <c r="CG47" s="62"/>
      <c r="CH47" s="136"/>
      <c r="CI47" s="62"/>
      <c r="CJ47" s="23"/>
      <c r="CK47" s="27"/>
      <c r="CL47" s="62"/>
      <c r="CM47" s="62"/>
      <c r="CN47" s="136"/>
      <c r="CO47" s="62"/>
      <c r="CP47" s="62"/>
      <c r="CQ47" s="136"/>
      <c r="CR47" s="62"/>
      <c r="CS47" s="62"/>
      <c r="CT47" s="136"/>
      <c r="CU47" s="62"/>
      <c r="CV47" s="23"/>
      <c r="CW47" s="27"/>
      <c r="CX47" s="62"/>
      <c r="CY47" s="62"/>
      <c r="CZ47" s="136"/>
      <c r="DA47" s="62"/>
      <c r="DB47" s="62"/>
      <c r="DC47" s="136"/>
      <c r="DD47" s="62"/>
      <c r="DE47" s="62"/>
      <c r="DF47" s="136"/>
      <c r="DG47" s="62"/>
      <c r="DH47" s="23"/>
      <c r="DI47" s="27"/>
      <c r="DJ47" s="62"/>
      <c r="DK47" s="62"/>
      <c r="DL47" s="136"/>
      <c r="DM47" s="62"/>
      <c r="DN47" s="62"/>
      <c r="DO47" s="136"/>
      <c r="DP47" s="62"/>
      <c r="DQ47" s="62"/>
      <c r="DR47" s="136"/>
      <c r="DS47" s="62"/>
      <c r="DT47" s="23"/>
      <c r="DW47" s="32" t="str">
        <f>IF(EH47=0,"",IF('1. Facility Details'!$D$32="No","No",IF('1. Facility Details'!$F$32="Yes","Yes",IF('1. Facility Details'!$F$32="No","No",""))))</f>
        <v/>
      </c>
      <c r="DX47" s="32" t="str">
        <f>IF(EH47=0,"",IF('1. Facility Details'!$D$33="No","No",IF('1. Facility Details'!$F$33="Yes","Yes",IF('1. Facility Details'!$F$33="No","No",""))))</f>
        <v/>
      </c>
      <c r="DY47" s="32" t="str">
        <f>IF(EH47=0,"",IF('1. Facility Details'!$D$34="No","No",IF('1. Facility Details'!$F$34="Yes","Yes",IF('1. Facility Details'!$F$34="No","No",""))))</f>
        <v/>
      </c>
      <c r="DZ47" s="32" t="str">
        <f>IF(EH47=0,"",IF('1. Facility Details'!$D$35="No","No",IF('1. Facility Details'!$F$35="Yes","Yes",IF('1. Facility Details'!$F$35="No","No",""))))</f>
        <v/>
      </c>
      <c r="EA47" s="32" t="str">
        <f>IF(EH47=0,"",IF('1. Facility Details'!$D$36="No","No",IF('1. Facility Details'!$F$36="Yes","Yes",IF('1. Facility Details'!$F$36="No","No",""))))</f>
        <v/>
      </c>
      <c r="EB47" s="32" t="str">
        <f>IF(EH47=0,"",IF('1. Facility Details'!$D$37="No","No",IF('1. Facility Details'!$F$37="Yes","Yes",IF('1. Facility Details'!$F$37="No","No",""))))</f>
        <v/>
      </c>
      <c r="EC47" s="32" t="str">
        <f>IF(EH47=0,"",IF('1. Facility Details'!$D$38="No","No",IF('1. Facility Details'!$F$38="Yes","Yes",IF('1. Facility Details'!$F$38="No","No",""))))</f>
        <v/>
      </c>
      <c r="ED47" s="32" t="str">
        <f>IF(EH47=0,"",IF('1. Facility Details'!$D$39="No","No",IF('1. Facility Details'!$F$39="Yes","Yes",IF('1. Facility Details'!$F$39="No","No",""))))</f>
        <v/>
      </c>
      <c r="EE47" s="32" t="str">
        <f>IF(EH47=0,"",IF('1. Facility Details'!$D$40="No","No",IF('1. Facility Details'!$F$40="Yes","Yes",IF('1. Facility Details'!$F$40="No","No",""))))</f>
        <v/>
      </c>
      <c r="EF47" s="32" t="str">
        <f>IF(EH47=0,"",IF('1. Facility Details'!$D$41="No","No",IF('1. Facility Details'!$F$41="Yes","Yes",IF('1. Facility Details'!$F$41="No","No",""))))</f>
        <v/>
      </c>
      <c r="EH47" s="64">
        <f t="shared" si="3"/>
        <v>2</v>
      </c>
      <c r="EJ47" s="32" t="str">
        <f>IF('1. Facility Details'!$D$32="No", "No", IF('1. Facility Details'!$F$32="Yes","Yes",IF('1. Facility Details'!$F$32="No","No","")))</f>
        <v/>
      </c>
      <c r="EK47" s="32" t="str">
        <f>IF('1. Facility Details'!$D$33="No", "No", IF('1. Facility Details'!$F$33="Yes","Yes",IF('1. Facility Details'!$F$33="No","No","")))</f>
        <v/>
      </c>
      <c r="EL47" s="32" t="str">
        <f>IF('1. Facility Details'!$D$34="No", "No", IF('1. Facility Details'!$F$34="Yes","Yes",IF('1. Facility Details'!$F$34="No","No","")))</f>
        <v/>
      </c>
      <c r="EM47" s="32" t="str">
        <f>IF('1. Facility Details'!$D$35="No", "No", IF('1. Facility Details'!$F$35="Yes","Yes",IF('1. Facility Details'!$F$35="No","No","")))</f>
        <v/>
      </c>
      <c r="EN47" s="32" t="str">
        <f>IF('1. Facility Details'!$D$36="No", "No", IF('1. Facility Details'!$F$36="Yes","Yes",IF('1. Facility Details'!$F$36="No","No","")))</f>
        <v/>
      </c>
      <c r="EO47" s="32" t="str">
        <f>IF('1. Facility Details'!$D$37="No", "No", IF('1. Facility Details'!$F$37="Yes","Yes",IF('1. Facility Details'!$F$37="No","No","")))</f>
        <v/>
      </c>
      <c r="EP47" s="32" t="str">
        <f>IF('1. Facility Details'!$D$38="No", "No", IF('1. Facility Details'!$F$38="Yes","Yes",IF('1. Facility Details'!$F$38="No","No","")))</f>
        <v/>
      </c>
      <c r="EQ47" s="32" t="str">
        <f>IF('1. Facility Details'!$D$39="No", "No", IF('1. Facility Details'!$F$39="Yes","Yes",IF('1. Facility Details'!$F$39="No","No","")))</f>
        <v/>
      </c>
      <c r="ER47" s="32" t="str">
        <f>IF('1. Facility Details'!$D$40="No", "No", IF('1. Facility Details'!$F$40="Yes","Yes",IF('1. Facility Details'!$F$40="No","No","")))</f>
        <v/>
      </c>
      <c r="ES47" s="32" t="str">
        <f>IF('1. Facility Details'!$D$41="No", "No", IF('1. Facility Details'!$F$41="Yes","Yes",IF('1. Facility Details'!$F$41="No","No","")))</f>
        <v/>
      </c>
    </row>
    <row r="48" spans="2:149" x14ac:dyDescent="0.3">
      <c r="B48" s="82">
        <v>8</v>
      </c>
      <c r="C48" s="169" t="str">
        <f t="shared" si="2"/>
        <v/>
      </c>
      <c r="D48" s="170" t="str">
        <f t="shared" si="2"/>
        <v/>
      </c>
      <c r="E48" s="27"/>
      <c r="F48" s="62"/>
      <c r="G48" s="62"/>
      <c r="H48" s="136"/>
      <c r="I48" s="62"/>
      <c r="J48" s="62"/>
      <c r="K48" s="136"/>
      <c r="L48" s="62"/>
      <c r="M48" s="62"/>
      <c r="N48" s="136"/>
      <c r="O48" s="62"/>
      <c r="P48" s="23"/>
      <c r="Q48" s="27"/>
      <c r="R48" s="62"/>
      <c r="S48" s="62"/>
      <c r="T48" s="136"/>
      <c r="U48" s="62"/>
      <c r="V48" s="62"/>
      <c r="W48" s="136"/>
      <c r="X48" s="62"/>
      <c r="Y48" s="62"/>
      <c r="Z48" s="136"/>
      <c r="AA48" s="62"/>
      <c r="AB48" s="23"/>
      <c r="AC48" s="27"/>
      <c r="AD48" s="62"/>
      <c r="AE48" s="62"/>
      <c r="AF48" s="136"/>
      <c r="AG48" s="62"/>
      <c r="AH48" s="62"/>
      <c r="AI48" s="136"/>
      <c r="AJ48" s="62"/>
      <c r="AK48" s="62"/>
      <c r="AL48" s="136"/>
      <c r="AM48" s="62"/>
      <c r="AN48" s="23"/>
      <c r="AO48" s="27"/>
      <c r="AP48" s="62"/>
      <c r="AQ48" s="62"/>
      <c r="AR48" s="136"/>
      <c r="AS48" s="62"/>
      <c r="AT48" s="62"/>
      <c r="AU48" s="136"/>
      <c r="AV48" s="62"/>
      <c r="AW48" s="62"/>
      <c r="AX48" s="136"/>
      <c r="AY48" s="62"/>
      <c r="AZ48" s="23"/>
      <c r="BA48" s="27"/>
      <c r="BB48" s="62"/>
      <c r="BC48" s="62"/>
      <c r="BD48" s="136"/>
      <c r="BE48" s="62"/>
      <c r="BF48" s="62"/>
      <c r="BG48" s="136"/>
      <c r="BH48" s="62"/>
      <c r="BI48" s="62"/>
      <c r="BJ48" s="136"/>
      <c r="BK48" s="62"/>
      <c r="BL48" s="23"/>
      <c r="BM48" s="27"/>
      <c r="BN48" s="62"/>
      <c r="BO48" s="62"/>
      <c r="BP48" s="136"/>
      <c r="BQ48" s="62"/>
      <c r="BR48" s="62"/>
      <c r="BS48" s="136"/>
      <c r="BT48" s="62"/>
      <c r="BU48" s="62"/>
      <c r="BV48" s="136"/>
      <c r="BW48" s="62"/>
      <c r="BX48" s="23"/>
      <c r="BY48" s="27"/>
      <c r="BZ48" s="62"/>
      <c r="CA48" s="62"/>
      <c r="CB48" s="136"/>
      <c r="CC48" s="62"/>
      <c r="CD48" s="62"/>
      <c r="CE48" s="136"/>
      <c r="CF48" s="62"/>
      <c r="CG48" s="62"/>
      <c r="CH48" s="136"/>
      <c r="CI48" s="62"/>
      <c r="CJ48" s="23"/>
      <c r="CK48" s="27"/>
      <c r="CL48" s="62"/>
      <c r="CM48" s="62"/>
      <c r="CN48" s="136"/>
      <c r="CO48" s="62"/>
      <c r="CP48" s="62"/>
      <c r="CQ48" s="136"/>
      <c r="CR48" s="62"/>
      <c r="CS48" s="62"/>
      <c r="CT48" s="136"/>
      <c r="CU48" s="62"/>
      <c r="CV48" s="23"/>
      <c r="CW48" s="27"/>
      <c r="CX48" s="62"/>
      <c r="CY48" s="62"/>
      <c r="CZ48" s="136"/>
      <c r="DA48" s="62"/>
      <c r="DB48" s="62"/>
      <c r="DC48" s="136"/>
      <c r="DD48" s="62"/>
      <c r="DE48" s="62"/>
      <c r="DF48" s="136"/>
      <c r="DG48" s="62"/>
      <c r="DH48" s="23"/>
      <c r="DI48" s="27"/>
      <c r="DJ48" s="62"/>
      <c r="DK48" s="62"/>
      <c r="DL48" s="136"/>
      <c r="DM48" s="62"/>
      <c r="DN48" s="62"/>
      <c r="DO48" s="136"/>
      <c r="DP48" s="62"/>
      <c r="DQ48" s="62"/>
      <c r="DR48" s="136"/>
      <c r="DS48" s="62"/>
      <c r="DT48" s="23"/>
      <c r="DW48" s="32" t="str">
        <f>IF(EH48=0,"",IF('1. Facility Details'!$D$32="No","No",IF('1. Facility Details'!$F$32="Yes","Yes",IF('1. Facility Details'!$F$32="No","No",""))))</f>
        <v/>
      </c>
      <c r="DX48" s="32" t="str">
        <f>IF(EH48=0,"",IF('1. Facility Details'!$D$33="No","No",IF('1. Facility Details'!$F$33="Yes","Yes",IF('1. Facility Details'!$F$33="No","No",""))))</f>
        <v/>
      </c>
      <c r="DY48" s="32" t="str">
        <f>IF(EH48=0,"",IF('1. Facility Details'!$D$34="No","No",IF('1. Facility Details'!$F$34="Yes","Yes",IF('1. Facility Details'!$F$34="No","No",""))))</f>
        <v/>
      </c>
      <c r="DZ48" s="32" t="str">
        <f>IF(EH48=0,"",IF('1. Facility Details'!$D$35="No","No",IF('1. Facility Details'!$F$35="Yes","Yes",IF('1. Facility Details'!$F$35="No","No",""))))</f>
        <v/>
      </c>
      <c r="EA48" s="32" t="str">
        <f>IF(EH48=0,"",IF('1. Facility Details'!$D$36="No","No",IF('1. Facility Details'!$F$36="Yes","Yes",IF('1. Facility Details'!$F$36="No","No",""))))</f>
        <v/>
      </c>
      <c r="EB48" s="32" t="str">
        <f>IF(EH48=0,"",IF('1. Facility Details'!$D$37="No","No",IF('1. Facility Details'!$F$37="Yes","Yes",IF('1. Facility Details'!$F$37="No","No",""))))</f>
        <v/>
      </c>
      <c r="EC48" s="32" t="str">
        <f>IF(EH48=0,"",IF('1. Facility Details'!$D$38="No","No",IF('1. Facility Details'!$F$38="Yes","Yes",IF('1. Facility Details'!$F$38="No","No",""))))</f>
        <v/>
      </c>
      <c r="ED48" s="32" t="str">
        <f>IF(EH48=0,"",IF('1. Facility Details'!$D$39="No","No",IF('1. Facility Details'!$F$39="Yes","Yes",IF('1. Facility Details'!$F$39="No","No",""))))</f>
        <v/>
      </c>
      <c r="EE48" s="32" t="str">
        <f>IF(EH48=0,"",IF('1. Facility Details'!$D$40="No","No",IF('1. Facility Details'!$F$40="Yes","Yes",IF('1. Facility Details'!$F$40="No","No",""))))</f>
        <v/>
      </c>
      <c r="EF48" s="32" t="str">
        <f>IF(EH48=0,"",IF('1. Facility Details'!$D$41="No","No",IF('1. Facility Details'!$F$41="Yes","Yes",IF('1. Facility Details'!$F$41="No","No",""))))</f>
        <v/>
      </c>
      <c r="EH48" s="64">
        <f t="shared" si="3"/>
        <v>2</v>
      </c>
      <c r="EJ48" s="32" t="str">
        <f>IF('1. Facility Details'!$D$32="No", "No", IF('1. Facility Details'!$F$32="Yes","Yes",IF('1. Facility Details'!$F$32="No","No","")))</f>
        <v/>
      </c>
      <c r="EK48" s="32" t="str">
        <f>IF('1. Facility Details'!$D$33="No", "No", IF('1. Facility Details'!$F$33="Yes","Yes",IF('1. Facility Details'!$F$33="No","No","")))</f>
        <v/>
      </c>
      <c r="EL48" s="32" t="str">
        <f>IF('1. Facility Details'!$D$34="No", "No", IF('1. Facility Details'!$F$34="Yes","Yes",IF('1. Facility Details'!$F$34="No","No","")))</f>
        <v/>
      </c>
      <c r="EM48" s="32" t="str">
        <f>IF('1. Facility Details'!$D$35="No", "No", IF('1. Facility Details'!$F$35="Yes","Yes",IF('1. Facility Details'!$F$35="No","No","")))</f>
        <v/>
      </c>
      <c r="EN48" s="32" t="str">
        <f>IF('1. Facility Details'!$D$36="No", "No", IF('1. Facility Details'!$F$36="Yes","Yes",IF('1. Facility Details'!$F$36="No","No","")))</f>
        <v/>
      </c>
      <c r="EO48" s="32" t="str">
        <f>IF('1. Facility Details'!$D$37="No", "No", IF('1. Facility Details'!$F$37="Yes","Yes",IF('1. Facility Details'!$F$37="No","No","")))</f>
        <v/>
      </c>
      <c r="EP48" s="32" t="str">
        <f>IF('1. Facility Details'!$D$38="No", "No", IF('1. Facility Details'!$F$38="Yes","Yes",IF('1. Facility Details'!$F$38="No","No","")))</f>
        <v/>
      </c>
      <c r="EQ48" s="32" t="str">
        <f>IF('1. Facility Details'!$D$39="No", "No", IF('1. Facility Details'!$F$39="Yes","Yes",IF('1. Facility Details'!$F$39="No","No","")))</f>
        <v/>
      </c>
      <c r="ER48" s="32" t="str">
        <f>IF('1. Facility Details'!$D$40="No", "No", IF('1. Facility Details'!$F$40="Yes","Yes",IF('1. Facility Details'!$F$40="No","No","")))</f>
        <v/>
      </c>
      <c r="ES48" s="32" t="str">
        <f>IF('1. Facility Details'!$D$41="No", "No", IF('1. Facility Details'!$F$41="Yes","Yes",IF('1. Facility Details'!$F$41="No","No","")))</f>
        <v/>
      </c>
    </row>
    <row r="49" spans="2:149" x14ac:dyDescent="0.3">
      <c r="B49" s="82">
        <v>9</v>
      </c>
      <c r="C49" s="169" t="str">
        <f t="shared" si="2"/>
        <v/>
      </c>
      <c r="D49" s="170" t="str">
        <f t="shared" si="2"/>
        <v/>
      </c>
      <c r="E49" s="27"/>
      <c r="F49" s="62"/>
      <c r="G49" s="62"/>
      <c r="H49" s="136"/>
      <c r="I49" s="62"/>
      <c r="J49" s="62"/>
      <c r="K49" s="136"/>
      <c r="L49" s="62"/>
      <c r="M49" s="62"/>
      <c r="N49" s="136"/>
      <c r="O49" s="62"/>
      <c r="P49" s="23"/>
      <c r="Q49" s="27"/>
      <c r="R49" s="62"/>
      <c r="S49" s="62"/>
      <c r="T49" s="136"/>
      <c r="U49" s="62"/>
      <c r="V49" s="62"/>
      <c r="W49" s="136"/>
      <c r="X49" s="62"/>
      <c r="Y49" s="62"/>
      <c r="Z49" s="136"/>
      <c r="AA49" s="62"/>
      <c r="AB49" s="23"/>
      <c r="AC49" s="27"/>
      <c r="AD49" s="62"/>
      <c r="AE49" s="62"/>
      <c r="AF49" s="136"/>
      <c r="AG49" s="62"/>
      <c r="AH49" s="62"/>
      <c r="AI49" s="136"/>
      <c r="AJ49" s="62"/>
      <c r="AK49" s="62"/>
      <c r="AL49" s="136"/>
      <c r="AM49" s="62"/>
      <c r="AN49" s="23"/>
      <c r="AO49" s="27"/>
      <c r="AP49" s="62"/>
      <c r="AQ49" s="62"/>
      <c r="AR49" s="136"/>
      <c r="AS49" s="62"/>
      <c r="AT49" s="62"/>
      <c r="AU49" s="136"/>
      <c r="AV49" s="62"/>
      <c r="AW49" s="62"/>
      <c r="AX49" s="136"/>
      <c r="AY49" s="62"/>
      <c r="AZ49" s="23"/>
      <c r="BA49" s="27"/>
      <c r="BB49" s="62"/>
      <c r="BC49" s="62"/>
      <c r="BD49" s="136"/>
      <c r="BE49" s="62"/>
      <c r="BF49" s="62"/>
      <c r="BG49" s="136"/>
      <c r="BH49" s="62"/>
      <c r="BI49" s="62"/>
      <c r="BJ49" s="136"/>
      <c r="BK49" s="62"/>
      <c r="BL49" s="23"/>
      <c r="BM49" s="27"/>
      <c r="BN49" s="62"/>
      <c r="BO49" s="62"/>
      <c r="BP49" s="136"/>
      <c r="BQ49" s="62"/>
      <c r="BR49" s="62"/>
      <c r="BS49" s="136"/>
      <c r="BT49" s="62"/>
      <c r="BU49" s="62"/>
      <c r="BV49" s="136"/>
      <c r="BW49" s="62"/>
      <c r="BX49" s="23"/>
      <c r="BY49" s="27"/>
      <c r="BZ49" s="62"/>
      <c r="CA49" s="62"/>
      <c r="CB49" s="136"/>
      <c r="CC49" s="62"/>
      <c r="CD49" s="62"/>
      <c r="CE49" s="136"/>
      <c r="CF49" s="62"/>
      <c r="CG49" s="62"/>
      <c r="CH49" s="136"/>
      <c r="CI49" s="62"/>
      <c r="CJ49" s="23"/>
      <c r="CK49" s="27"/>
      <c r="CL49" s="62"/>
      <c r="CM49" s="62"/>
      <c r="CN49" s="136"/>
      <c r="CO49" s="62"/>
      <c r="CP49" s="62"/>
      <c r="CQ49" s="136"/>
      <c r="CR49" s="62"/>
      <c r="CS49" s="62"/>
      <c r="CT49" s="136"/>
      <c r="CU49" s="62"/>
      <c r="CV49" s="23"/>
      <c r="CW49" s="27"/>
      <c r="CX49" s="62"/>
      <c r="CY49" s="62"/>
      <c r="CZ49" s="136"/>
      <c r="DA49" s="62"/>
      <c r="DB49" s="62"/>
      <c r="DC49" s="136"/>
      <c r="DD49" s="62"/>
      <c r="DE49" s="62"/>
      <c r="DF49" s="136"/>
      <c r="DG49" s="62"/>
      <c r="DH49" s="23"/>
      <c r="DI49" s="27"/>
      <c r="DJ49" s="62"/>
      <c r="DK49" s="62"/>
      <c r="DL49" s="136"/>
      <c r="DM49" s="62"/>
      <c r="DN49" s="62"/>
      <c r="DO49" s="136"/>
      <c r="DP49" s="62"/>
      <c r="DQ49" s="62"/>
      <c r="DR49" s="136"/>
      <c r="DS49" s="62"/>
      <c r="DT49" s="23"/>
      <c r="DW49" s="32" t="str">
        <f>IF(EH49=0,"",IF('1. Facility Details'!$D$32="No","No",IF('1. Facility Details'!$F$32="Yes","Yes",IF('1. Facility Details'!$F$32="No","No",""))))</f>
        <v/>
      </c>
      <c r="DX49" s="32" t="str">
        <f>IF(EH49=0,"",IF('1. Facility Details'!$D$33="No","No",IF('1. Facility Details'!$F$33="Yes","Yes",IF('1. Facility Details'!$F$33="No","No",""))))</f>
        <v/>
      </c>
      <c r="DY49" s="32" t="str">
        <f>IF(EH49=0,"",IF('1. Facility Details'!$D$34="No","No",IF('1. Facility Details'!$F$34="Yes","Yes",IF('1. Facility Details'!$F$34="No","No",""))))</f>
        <v/>
      </c>
      <c r="DZ49" s="32" t="str">
        <f>IF(EH49=0,"",IF('1. Facility Details'!$D$35="No","No",IF('1. Facility Details'!$F$35="Yes","Yes",IF('1. Facility Details'!$F$35="No","No",""))))</f>
        <v/>
      </c>
      <c r="EA49" s="32" t="str">
        <f>IF(EH49=0,"",IF('1. Facility Details'!$D$36="No","No",IF('1. Facility Details'!$F$36="Yes","Yes",IF('1. Facility Details'!$F$36="No","No",""))))</f>
        <v/>
      </c>
      <c r="EB49" s="32" t="str">
        <f>IF(EH49=0,"",IF('1. Facility Details'!$D$37="No","No",IF('1. Facility Details'!$F$37="Yes","Yes",IF('1. Facility Details'!$F$37="No","No",""))))</f>
        <v/>
      </c>
      <c r="EC49" s="32" t="str">
        <f>IF(EH49=0,"",IF('1. Facility Details'!$D$38="No","No",IF('1. Facility Details'!$F$38="Yes","Yes",IF('1. Facility Details'!$F$38="No","No",""))))</f>
        <v/>
      </c>
      <c r="ED49" s="32" t="str">
        <f>IF(EH49=0,"",IF('1. Facility Details'!$D$39="No","No",IF('1. Facility Details'!$F$39="Yes","Yes",IF('1. Facility Details'!$F$39="No","No",""))))</f>
        <v/>
      </c>
      <c r="EE49" s="32" t="str">
        <f>IF(EH49=0,"",IF('1. Facility Details'!$D$40="No","No",IF('1. Facility Details'!$F$40="Yes","Yes",IF('1. Facility Details'!$F$40="No","No",""))))</f>
        <v/>
      </c>
      <c r="EF49" s="32" t="str">
        <f>IF(EH49=0,"",IF('1. Facility Details'!$D$41="No","No",IF('1. Facility Details'!$F$41="Yes","Yes",IF('1. Facility Details'!$F$41="No","No",""))))</f>
        <v/>
      </c>
      <c r="EH49" s="64">
        <f t="shared" si="3"/>
        <v>2</v>
      </c>
      <c r="EJ49" s="32" t="str">
        <f>IF('1. Facility Details'!$D$32="No", "No", IF('1. Facility Details'!$F$32="Yes","Yes",IF('1. Facility Details'!$F$32="No","No","")))</f>
        <v/>
      </c>
      <c r="EK49" s="32" t="str">
        <f>IF('1. Facility Details'!$D$33="No", "No", IF('1. Facility Details'!$F$33="Yes","Yes",IF('1. Facility Details'!$F$33="No","No","")))</f>
        <v/>
      </c>
      <c r="EL49" s="32" t="str">
        <f>IF('1. Facility Details'!$D$34="No", "No", IF('1. Facility Details'!$F$34="Yes","Yes",IF('1. Facility Details'!$F$34="No","No","")))</f>
        <v/>
      </c>
      <c r="EM49" s="32" t="str">
        <f>IF('1. Facility Details'!$D$35="No", "No", IF('1. Facility Details'!$F$35="Yes","Yes",IF('1. Facility Details'!$F$35="No","No","")))</f>
        <v/>
      </c>
      <c r="EN49" s="32" t="str">
        <f>IF('1. Facility Details'!$D$36="No", "No", IF('1. Facility Details'!$F$36="Yes","Yes",IF('1. Facility Details'!$F$36="No","No","")))</f>
        <v/>
      </c>
      <c r="EO49" s="32" t="str">
        <f>IF('1. Facility Details'!$D$37="No", "No", IF('1. Facility Details'!$F$37="Yes","Yes",IF('1. Facility Details'!$F$37="No","No","")))</f>
        <v/>
      </c>
      <c r="EP49" s="32" t="str">
        <f>IF('1. Facility Details'!$D$38="No", "No", IF('1. Facility Details'!$F$38="Yes","Yes",IF('1. Facility Details'!$F$38="No","No","")))</f>
        <v/>
      </c>
      <c r="EQ49" s="32" t="str">
        <f>IF('1. Facility Details'!$D$39="No", "No", IF('1. Facility Details'!$F$39="Yes","Yes",IF('1. Facility Details'!$F$39="No","No","")))</f>
        <v/>
      </c>
      <c r="ER49" s="32" t="str">
        <f>IF('1. Facility Details'!$D$40="No", "No", IF('1. Facility Details'!$F$40="Yes","Yes",IF('1. Facility Details'!$F$40="No","No","")))</f>
        <v/>
      </c>
      <c r="ES49" s="32" t="str">
        <f>IF('1. Facility Details'!$D$41="No", "No", IF('1. Facility Details'!$F$41="Yes","Yes",IF('1. Facility Details'!$F$41="No","No","")))</f>
        <v/>
      </c>
    </row>
    <row r="50" spans="2:149" ht="14.5" thickBot="1" x14ac:dyDescent="0.35">
      <c r="B50" s="82">
        <v>10</v>
      </c>
      <c r="C50" s="171" t="str">
        <f t="shared" si="2"/>
        <v/>
      </c>
      <c r="D50" s="172" t="str">
        <f t="shared" si="2"/>
        <v/>
      </c>
      <c r="E50" s="28"/>
      <c r="F50" s="25"/>
      <c r="G50" s="25"/>
      <c r="H50" s="137"/>
      <c r="I50" s="25"/>
      <c r="J50" s="25"/>
      <c r="K50" s="137"/>
      <c r="L50" s="25"/>
      <c r="M50" s="25"/>
      <c r="N50" s="137"/>
      <c r="O50" s="25"/>
      <c r="P50" s="26"/>
      <c r="Q50" s="28"/>
      <c r="R50" s="25"/>
      <c r="S50" s="25"/>
      <c r="T50" s="137"/>
      <c r="U50" s="25"/>
      <c r="V50" s="25"/>
      <c r="W50" s="137"/>
      <c r="X50" s="25"/>
      <c r="Y50" s="25"/>
      <c r="Z50" s="137"/>
      <c r="AA50" s="25"/>
      <c r="AB50" s="26"/>
      <c r="AC50" s="28"/>
      <c r="AD50" s="25"/>
      <c r="AE50" s="25"/>
      <c r="AF50" s="137"/>
      <c r="AG50" s="25"/>
      <c r="AH50" s="25"/>
      <c r="AI50" s="137"/>
      <c r="AJ50" s="25"/>
      <c r="AK50" s="25"/>
      <c r="AL50" s="137"/>
      <c r="AM50" s="25"/>
      <c r="AN50" s="26"/>
      <c r="AO50" s="28"/>
      <c r="AP50" s="25"/>
      <c r="AQ50" s="25"/>
      <c r="AR50" s="137"/>
      <c r="AS50" s="25"/>
      <c r="AT50" s="25"/>
      <c r="AU50" s="137"/>
      <c r="AV50" s="25"/>
      <c r="AW50" s="25"/>
      <c r="AX50" s="137"/>
      <c r="AY50" s="25"/>
      <c r="AZ50" s="26"/>
      <c r="BA50" s="28"/>
      <c r="BB50" s="25"/>
      <c r="BC50" s="25"/>
      <c r="BD50" s="137"/>
      <c r="BE50" s="25"/>
      <c r="BF50" s="25"/>
      <c r="BG50" s="137"/>
      <c r="BH50" s="25"/>
      <c r="BI50" s="25"/>
      <c r="BJ50" s="137"/>
      <c r="BK50" s="25"/>
      <c r="BL50" s="26"/>
      <c r="BM50" s="28"/>
      <c r="BN50" s="25"/>
      <c r="BO50" s="25"/>
      <c r="BP50" s="137"/>
      <c r="BQ50" s="25"/>
      <c r="BR50" s="25"/>
      <c r="BS50" s="137"/>
      <c r="BT50" s="25"/>
      <c r="BU50" s="25"/>
      <c r="BV50" s="137"/>
      <c r="BW50" s="25"/>
      <c r="BX50" s="26"/>
      <c r="BY50" s="28"/>
      <c r="BZ50" s="25"/>
      <c r="CA50" s="25"/>
      <c r="CB50" s="137"/>
      <c r="CC50" s="25"/>
      <c r="CD50" s="25"/>
      <c r="CE50" s="137"/>
      <c r="CF50" s="25"/>
      <c r="CG50" s="25"/>
      <c r="CH50" s="137"/>
      <c r="CI50" s="25"/>
      <c r="CJ50" s="26"/>
      <c r="CK50" s="28"/>
      <c r="CL50" s="25"/>
      <c r="CM50" s="25"/>
      <c r="CN50" s="137"/>
      <c r="CO50" s="25"/>
      <c r="CP50" s="25"/>
      <c r="CQ50" s="137"/>
      <c r="CR50" s="25"/>
      <c r="CS50" s="25"/>
      <c r="CT50" s="137"/>
      <c r="CU50" s="25"/>
      <c r="CV50" s="26"/>
      <c r="CW50" s="28"/>
      <c r="CX50" s="25"/>
      <c r="CY50" s="25"/>
      <c r="CZ50" s="137"/>
      <c r="DA50" s="25"/>
      <c r="DB50" s="25"/>
      <c r="DC50" s="137"/>
      <c r="DD50" s="25"/>
      <c r="DE50" s="25"/>
      <c r="DF50" s="137"/>
      <c r="DG50" s="25"/>
      <c r="DH50" s="26"/>
      <c r="DI50" s="28"/>
      <c r="DJ50" s="25"/>
      <c r="DK50" s="25"/>
      <c r="DL50" s="137"/>
      <c r="DM50" s="25"/>
      <c r="DN50" s="25"/>
      <c r="DO50" s="137"/>
      <c r="DP50" s="25"/>
      <c r="DQ50" s="25"/>
      <c r="DR50" s="137"/>
      <c r="DS50" s="25"/>
      <c r="DT50" s="26"/>
      <c r="DW50" s="32" t="str">
        <f>IF(EH50=0,"",IF('1. Facility Details'!$D$32="No","No",IF('1. Facility Details'!$F$32="Yes","Yes",IF('1. Facility Details'!$F$32="No","No",""))))</f>
        <v/>
      </c>
      <c r="DX50" s="32" t="str">
        <f>IF(EH50=0,"",IF('1. Facility Details'!$D$33="No","No",IF('1. Facility Details'!$F$33="Yes","Yes",IF('1. Facility Details'!$F$33="No","No",""))))</f>
        <v/>
      </c>
      <c r="DY50" s="32" t="str">
        <f>IF(EH50=0,"",IF('1. Facility Details'!$D$34="No","No",IF('1. Facility Details'!$F$34="Yes","Yes",IF('1. Facility Details'!$F$34="No","No",""))))</f>
        <v/>
      </c>
      <c r="DZ50" s="32" t="str">
        <f>IF(EH50=0,"",IF('1. Facility Details'!$D$35="No","No",IF('1. Facility Details'!$F$35="Yes","Yes",IF('1. Facility Details'!$F$35="No","No",""))))</f>
        <v/>
      </c>
      <c r="EA50" s="32" t="str">
        <f>IF(EH50=0,"",IF('1. Facility Details'!$D$36="No","No",IF('1. Facility Details'!$F$36="Yes","Yes",IF('1. Facility Details'!$F$36="No","No",""))))</f>
        <v/>
      </c>
      <c r="EB50" s="32" t="str">
        <f>IF(EH50=0,"",IF('1. Facility Details'!$D$37="No","No",IF('1. Facility Details'!$F$37="Yes","Yes",IF('1. Facility Details'!$F$37="No","No",""))))</f>
        <v/>
      </c>
      <c r="EC50" s="32" t="str">
        <f>IF(EH50=0,"",IF('1. Facility Details'!$D$38="No","No",IF('1. Facility Details'!$F$38="Yes","Yes",IF('1. Facility Details'!$F$38="No","No",""))))</f>
        <v/>
      </c>
      <c r="ED50" s="32" t="str">
        <f>IF(EH50=0,"",IF('1. Facility Details'!$D$39="No","No",IF('1. Facility Details'!$F$39="Yes","Yes",IF('1. Facility Details'!$F$39="No","No",""))))</f>
        <v/>
      </c>
      <c r="EE50" s="32" t="str">
        <f>IF(EH50=0,"",IF('1. Facility Details'!$D$40="No","No",IF('1. Facility Details'!$F$40="Yes","Yes",IF('1. Facility Details'!$F$40="No","No",""))))</f>
        <v/>
      </c>
      <c r="EF50" s="32" t="str">
        <f>IF(EH50=0,"",IF('1. Facility Details'!$D$41="No","No",IF('1. Facility Details'!$F$41="Yes","Yes",IF('1. Facility Details'!$F$41="No","No",""))))</f>
        <v/>
      </c>
      <c r="EH50" s="64">
        <f t="shared" si="3"/>
        <v>2</v>
      </c>
      <c r="EJ50" s="32" t="str">
        <f>IF('1. Facility Details'!$D$32="No", "No", IF('1. Facility Details'!$F$32="Yes","Yes",IF('1. Facility Details'!$F$32="No","No","")))</f>
        <v/>
      </c>
      <c r="EK50" s="32" t="str">
        <f>IF('1. Facility Details'!$D$33="No", "No", IF('1. Facility Details'!$F$33="Yes","Yes",IF('1. Facility Details'!$F$33="No","No","")))</f>
        <v/>
      </c>
      <c r="EL50" s="32" t="str">
        <f>IF('1. Facility Details'!$D$34="No", "No", IF('1. Facility Details'!$F$34="Yes","Yes",IF('1. Facility Details'!$F$34="No","No","")))</f>
        <v/>
      </c>
      <c r="EM50" s="32" t="str">
        <f>IF('1. Facility Details'!$D$35="No", "No", IF('1. Facility Details'!$F$35="Yes","Yes",IF('1. Facility Details'!$F$35="No","No","")))</f>
        <v/>
      </c>
      <c r="EN50" s="32" t="str">
        <f>IF('1. Facility Details'!$D$36="No", "No", IF('1. Facility Details'!$F$36="Yes","Yes",IF('1. Facility Details'!$F$36="No","No","")))</f>
        <v/>
      </c>
      <c r="EO50" s="32" t="str">
        <f>IF('1. Facility Details'!$D$37="No", "No", IF('1. Facility Details'!$F$37="Yes","Yes",IF('1. Facility Details'!$F$37="No","No","")))</f>
        <v/>
      </c>
      <c r="EP50" s="32" t="str">
        <f>IF('1. Facility Details'!$D$38="No", "No", IF('1. Facility Details'!$F$38="Yes","Yes",IF('1. Facility Details'!$F$38="No","No","")))</f>
        <v/>
      </c>
      <c r="EQ50" s="32" t="str">
        <f>IF('1. Facility Details'!$D$39="No", "No", IF('1. Facility Details'!$F$39="Yes","Yes",IF('1. Facility Details'!$F$39="No","No","")))</f>
        <v/>
      </c>
      <c r="ER50" s="32" t="str">
        <f>IF('1. Facility Details'!$D$40="No", "No", IF('1. Facility Details'!$F$40="Yes","Yes",IF('1. Facility Details'!$F$40="No","No","")))</f>
        <v/>
      </c>
      <c r="ES50" s="32" t="str">
        <f>IF('1. Facility Details'!$D$41="No", "No", IF('1. Facility Details'!$F$41="Yes","Yes",IF('1. Facility Details'!$F$41="No","No","")))</f>
        <v/>
      </c>
    </row>
    <row r="51" spans="2:149" s="179" customFormat="1" x14ac:dyDescent="0.35">
      <c r="E51" s="179" t="b">
        <f ca="1">OFFSET($EJ41,0,ROUNDDOWN((COLUMN()-5)/12,0))="No"</f>
        <v>0</v>
      </c>
      <c r="F51" s="179" t="b">
        <f t="shared" ref="F51:BQ51" ca="1" si="4">OFFSET($EJ41,0,ROUNDDOWN((COLUMN()-5)/12,0))="No"</f>
        <v>0</v>
      </c>
      <c r="G51" s="179" t="b">
        <f t="shared" ca="1" si="4"/>
        <v>0</v>
      </c>
      <c r="H51" s="179" t="b">
        <f t="shared" ca="1" si="4"/>
        <v>0</v>
      </c>
      <c r="I51" s="179" t="b">
        <f t="shared" ca="1" si="4"/>
        <v>0</v>
      </c>
      <c r="J51" s="179" t="b">
        <f t="shared" ca="1" si="4"/>
        <v>0</v>
      </c>
      <c r="K51" s="179" t="b">
        <f t="shared" ca="1" si="4"/>
        <v>0</v>
      </c>
      <c r="L51" s="179" t="b">
        <f t="shared" ca="1" si="4"/>
        <v>0</v>
      </c>
      <c r="M51" s="179" t="b">
        <f t="shared" ca="1" si="4"/>
        <v>0</v>
      </c>
      <c r="N51" s="179" t="b">
        <f t="shared" ca="1" si="4"/>
        <v>0</v>
      </c>
      <c r="O51" s="179" t="b">
        <f t="shared" ca="1" si="4"/>
        <v>0</v>
      </c>
      <c r="P51" s="179" t="b">
        <f t="shared" ca="1" si="4"/>
        <v>0</v>
      </c>
      <c r="Q51" s="179" t="b">
        <f t="shared" ca="1" si="4"/>
        <v>0</v>
      </c>
      <c r="R51" s="179" t="b">
        <f t="shared" ca="1" si="4"/>
        <v>0</v>
      </c>
      <c r="S51" s="179" t="b">
        <f t="shared" ca="1" si="4"/>
        <v>0</v>
      </c>
      <c r="T51" s="179" t="b">
        <f t="shared" ca="1" si="4"/>
        <v>0</v>
      </c>
      <c r="U51" s="179" t="b">
        <f t="shared" ca="1" si="4"/>
        <v>0</v>
      </c>
      <c r="V51" s="179" t="b">
        <f t="shared" ca="1" si="4"/>
        <v>0</v>
      </c>
      <c r="W51" s="179" t="b">
        <f t="shared" ca="1" si="4"/>
        <v>0</v>
      </c>
      <c r="X51" s="179" t="b">
        <f t="shared" ca="1" si="4"/>
        <v>0</v>
      </c>
      <c r="Y51" s="179" t="b">
        <f t="shared" ca="1" si="4"/>
        <v>0</v>
      </c>
      <c r="Z51" s="179" t="b">
        <f t="shared" ca="1" si="4"/>
        <v>0</v>
      </c>
      <c r="AA51" s="179" t="b">
        <f t="shared" ca="1" si="4"/>
        <v>0</v>
      </c>
      <c r="AB51" s="179" t="b">
        <f t="shared" ca="1" si="4"/>
        <v>0</v>
      </c>
      <c r="AC51" s="179" t="b">
        <f t="shared" ca="1" si="4"/>
        <v>0</v>
      </c>
      <c r="AD51" s="179" t="b">
        <f t="shared" ca="1" si="4"/>
        <v>0</v>
      </c>
      <c r="AE51" s="179" t="b">
        <f t="shared" ca="1" si="4"/>
        <v>0</v>
      </c>
      <c r="AF51" s="179" t="b">
        <f t="shared" ca="1" si="4"/>
        <v>0</v>
      </c>
      <c r="AG51" s="179" t="b">
        <f t="shared" ca="1" si="4"/>
        <v>0</v>
      </c>
      <c r="AH51" s="179" t="b">
        <f t="shared" ca="1" si="4"/>
        <v>0</v>
      </c>
      <c r="AI51" s="179" t="b">
        <f t="shared" ca="1" si="4"/>
        <v>0</v>
      </c>
      <c r="AJ51" s="179" t="b">
        <f t="shared" ca="1" si="4"/>
        <v>0</v>
      </c>
      <c r="AK51" s="179" t="b">
        <f t="shared" ca="1" si="4"/>
        <v>0</v>
      </c>
      <c r="AL51" s="179" t="b">
        <f t="shared" ca="1" si="4"/>
        <v>0</v>
      </c>
      <c r="AM51" s="179" t="b">
        <f t="shared" ca="1" si="4"/>
        <v>0</v>
      </c>
      <c r="AN51" s="179" t="b">
        <f t="shared" ca="1" si="4"/>
        <v>0</v>
      </c>
      <c r="AO51" s="179" t="b">
        <f t="shared" ca="1" si="4"/>
        <v>0</v>
      </c>
      <c r="AP51" s="179" t="b">
        <f t="shared" ca="1" si="4"/>
        <v>0</v>
      </c>
      <c r="AQ51" s="179" t="b">
        <f t="shared" ca="1" si="4"/>
        <v>0</v>
      </c>
      <c r="AR51" s="179" t="b">
        <f t="shared" ca="1" si="4"/>
        <v>0</v>
      </c>
      <c r="AS51" s="179" t="b">
        <f t="shared" ca="1" si="4"/>
        <v>0</v>
      </c>
      <c r="AT51" s="179" t="b">
        <f t="shared" ca="1" si="4"/>
        <v>0</v>
      </c>
      <c r="AU51" s="179" t="b">
        <f t="shared" ca="1" si="4"/>
        <v>0</v>
      </c>
      <c r="AV51" s="179" t="b">
        <f t="shared" ca="1" si="4"/>
        <v>0</v>
      </c>
      <c r="AW51" s="179" t="b">
        <f t="shared" ca="1" si="4"/>
        <v>0</v>
      </c>
      <c r="AX51" s="179" t="b">
        <f t="shared" ca="1" si="4"/>
        <v>0</v>
      </c>
      <c r="AY51" s="179" t="b">
        <f t="shared" ca="1" si="4"/>
        <v>0</v>
      </c>
      <c r="AZ51" s="179" t="b">
        <f t="shared" ca="1" si="4"/>
        <v>0</v>
      </c>
      <c r="BA51" s="179" t="b">
        <f t="shared" ca="1" si="4"/>
        <v>0</v>
      </c>
      <c r="BB51" s="179" t="b">
        <f t="shared" ca="1" si="4"/>
        <v>0</v>
      </c>
      <c r="BC51" s="179" t="b">
        <f t="shared" ca="1" si="4"/>
        <v>0</v>
      </c>
      <c r="BD51" s="179" t="b">
        <f t="shared" ca="1" si="4"/>
        <v>0</v>
      </c>
      <c r="BE51" s="179" t="b">
        <f t="shared" ca="1" si="4"/>
        <v>0</v>
      </c>
      <c r="BF51" s="179" t="b">
        <f t="shared" ca="1" si="4"/>
        <v>0</v>
      </c>
      <c r="BG51" s="179" t="b">
        <f t="shared" ca="1" si="4"/>
        <v>0</v>
      </c>
      <c r="BH51" s="179" t="b">
        <f t="shared" ca="1" si="4"/>
        <v>0</v>
      </c>
      <c r="BI51" s="179" t="b">
        <f t="shared" ca="1" si="4"/>
        <v>0</v>
      </c>
      <c r="BJ51" s="179" t="b">
        <f t="shared" ca="1" si="4"/>
        <v>0</v>
      </c>
      <c r="BK51" s="179" t="b">
        <f t="shared" ca="1" si="4"/>
        <v>0</v>
      </c>
      <c r="BL51" s="179" t="b">
        <f t="shared" ca="1" si="4"/>
        <v>0</v>
      </c>
      <c r="BM51" s="179" t="b">
        <f t="shared" ca="1" si="4"/>
        <v>0</v>
      </c>
      <c r="BN51" s="179" t="b">
        <f t="shared" ca="1" si="4"/>
        <v>0</v>
      </c>
      <c r="BO51" s="179" t="b">
        <f t="shared" ca="1" si="4"/>
        <v>0</v>
      </c>
      <c r="BP51" s="179" t="b">
        <f t="shared" ca="1" si="4"/>
        <v>0</v>
      </c>
      <c r="BQ51" s="179" t="b">
        <f t="shared" ca="1" si="4"/>
        <v>0</v>
      </c>
      <c r="BR51" s="179" t="b">
        <f t="shared" ref="BR51:DT51" ca="1" si="5">OFFSET($EJ41,0,ROUNDDOWN((COLUMN()-5)/12,0))="No"</f>
        <v>0</v>
      </c>
      <c r="BS51" s="179" t="b">
        <f t="shared" ca="1" si="5"/>
        <v>0</v>
      </c>
      <c r="BT51" s="179" t="b">
        <f t="shared" ca="1" si="5"/>
        <v>0</v>
      </c>
      <c r="BU51" s="179" t="b">
        <f t="shared" ca="1" si="5"/>
        <v>0</v>
      </c>
      <c r="BV51" s="179" t="b">
        <f t="shared" ca="1" si="5"/>
        <v>0</v>
      </c>
      <c r="BW51" s="179" t="b">
        <f t="shared" ca="1" si="5"/>
        <v>0</v>
      </c>
      <c r="BX51" s="179" t="b">
        <f t="shared" ca="1" si="5"/>
        <v>0</v>
      </c>
      <c r="BY51" s="179" t="b">
        <f t="shared" ca="1" si="5"/>
        <v>0</v>
      </c>
      <c r="BZ51" s="179" t="b">
        <f t="shared" ca="1" si="5"/>
        <v>0</v>
      </c>
      <c r="CA51" s="179" t="b">
        <f t="shared" ca="1" si="5"/>
        <v>0</v>
      </c>
      <c r="CB51" s="179" t="b">
        <f t="shared" ca="1" si="5"/>
        <v>0</v>
      </c>
      <c r="CC51" s="179" t="b">
        <f t="shared" ca="1" si="5"/>
        <v>0</v>
      </c>
      <c r="CD51" s="179" t="b">
        <f t="shared" ca="1" si="5"/>
        <v>0</v>
      </c>
      <c r="CE51" s="179" t="b">
        <f t="shared" ca="1" si="5"/>
        <v>0</v>
      </c>
      <c r="CF51" s="179" t="b">
        <f t="shared" ca="1" si="5"/>
        <v>0</v>
      </c>
      <c r="CG51" s="179" t="b">
        <f t="shared" ca="1" si="5"/>
        <v>0</v>
      </c>
      <c r="CH51" s="179" t="b">
        <f t="shared" ca="1" si="5"/>
        <v>0</v>
      </c>
      <c r="CI51" s="179" t="b">
        <f t="shared" ca="1" si="5"/>
        <v>0</v>
      </c>
      <c r="CJ51" s="179" t="b">
        <f t="shared" ca="1" si="5"/>
        <v>0</v>
      </c>
      <c r="CK51" s="179" t="b">
        <f t="shared" ca="1" si="5"/>
        <v>0</v>
      </c>
      <c r="CL51" s="179" t="b">
        <f t="shared" ca="1" si="5"/>
        <v>0</v>
      </c>
      <c r="CM51" s="179" t="b">
        <f t="shared" ca="1" si="5"/>
        <v>0</v>
      </c>
      <c r="CN51" s="179" t="b">
        <f t="shared" ca="1" si="5"/>
        <v>0</v>
      </c>
      <c r="CO51" s="179" t="b">
        <f t="shared" ca="1" si="5"/>
        <v>0</v>
      </c>
      <c r="CP51" s="179" t="b">
        <f t="shared" ca="1" si="5"/>
        <v>0</v>
      </c>
      <c r="CQ51" s="179" t="b">
        <f t="shared" ca="1" si="5"/>
        <v>0</v>
      </c>
      <c r="CR51" s="179" t="b">
        <f t="shared" ca="1" si="5"/>
        <v>0</v>
      </c>
      <c r="CS51" s="179" t="b">
        <f t="shared" ca="1" si="5"/>
        <v>0</v>
      </c>
      <c r="CT51" s="179" t="b">
        <f t="shared" ca="1" si="5"/>
        <v>0</v>
      </c>
      <c r="CU51" s="179" t="b">
        <f t="shared" ca="1" si="5"/>
        <v>0</v>
      </c>
      <c r="CV51" s="179" t="b">
        <f t="shared" ca="1" si="5"/>
        <v>0</v>
      </c>
      <c r="CW51" s="179" t="b">
        <f t="shared" ca="1" si="5"/>
        <v>0</v>
      </c>
      <c r="CX51" s="179" t="b">
        <f t="shared" ca="1" si="5"/>
        <v>0</v>
      </c>
      <c r="CY51" s="179" t="b">
        <f t="shared" ca="1" si="5"/>
        <v>0</v>
      </c>
      <c r="CZ51" s="179" t="b">
        <f t="shared" ca="1" si="5"/>
        <v>0</v>
      </c>
      <c r="DA51" s="179" t="b">
        <f t="shared" ca="1" si="5"/>
        <v>0</v>
      </c>
      <c r="DB51" s="179" t="b">
        <f t="shared" ca="1" si="5"/>
        <v>0</v>
      </c>
      <c r="DC51" s="179" t="b">
        <f t="shared" ca="1" si="5"/>
        <v>0</v>
      </c>
      <c r="DD51" s="179" t="b">
        <f t="shared" ca="1" si="5"/>
        <v>0</v>
      </c>
      <c r="DE51" s="179" t="b">
        <f t="shared" ca="1" si="5"/>
        <v>0</v>
      </c>
      <c r="DF51" s="179" t="b">
        <f t="shared" ca="1" si="5"/>
        <v>0</v>
      </c>
      <c r="DG51" s="179" t="b">
        <f t="shared" ca="1" si="5"/>
        <v>0</v>
      </c>
      <c r="DH51" s="179" t="b">
        <f t="shared" ca="1" si="5"/>
        <v>0</v>
      </c>
      <c r="DI51" s="179" t="b">
        <f t="shared" ca="1" si="5"/>
        <v>0</v>
      </c>
      <c r="DJ51" s="179" t="b">
        <f t="shared" ca="1" si="5"/>
        <v>0</v>
      </c>
      <c r="DK51" s="179" t="b">
        <f t="shared" ca="1" si="5"/>
        <v>0</v>
      </c>
      <c r="DL51" s="179" t="b">
        <f t="shared" ca="1" si="5"/>
        <v>0</v>
      </c>
      <c r="DM51" s="179" t="b">
        <f t="shared" ca="1" si="5"/>
        <v>0</v>
      </c>
      <c r="DN51" s="179" t="b">
        <f t="shared" ca="1" si="5"/>
        <v>0</v>
      </c>
      <c r="DO51" s="179" t="b">
        <f t="shared" ca="1" si="5"/>
        <v>0</v>
      </c>
      <c r="DP51" s="179" t="b">
        <f t="shared" ca="1" si="5"/>
        <v>0</v>
      </c>
      <c r="DQ51" s="179" t="b">
        <f t="shared" ca="1" si="5"/>
        <v>0</v>
      </c>
      <c r="DR51" s="179" t="b">
        <f t="shared" ca="1" si="5"/>
        <v>0</v>
      </c>
      <c r="DS51" s="179" t="b">
        <f t="shared" ca="1" si="5"/>
        <v>0</v>
      </c>
      <c r="DT51" s="179" t="b">
        <f t="shared" ca="1" si="5"/>
        <v>0</v>
      </c>
    </row>
  </sheetData>
  <sheetProtection algorithmName="SHA-512" hashValue="hhiOfuJutpmMT5T71KnSdVeKxo97+AsLDZklE61rcXqZsXx1JBDnDhe4z2JE4dqEMesG93Q+a+s2cI4ebuR4qw==" saltValue="ALQLdHWzzMe9UrK6LnRDxA==" spinCount="100000" sheet="1" objects="1" scenarios="1"/>
  <mergeCells count="30">
    <mergeCell ref="AX23:BB23"/>
    <mergeCell ref="AC39:AN39"/>
    <mergeCell ref="AO39:AZ39"/>
    <mergeCell ref="BA39:BL39"/>
    <mergeCell ref="AD23:AH23"/>
    <mergeCell ref="Y23:AC23"/>
    <mergeCell ref="AI23:AM23"/>
    <mergeCell ref="AN23:AR23"/>
    <mergeCell ref="AS23:AW23"/>
    <mergeCell ref="G1:I2"/>
    <mergeCell ref="C21:I21"/>
    <mergeCell ref="C23:D23"/>
    <mergeCell ref="C39:D39"/>
    <mergeCell ref="C37:I37"/>
    <mergeCell ref="E39:P39"/>
    <mergeCell ref="J23:N23"/>
    <mergeCell ref="O23:S23"/>
    <mergeCell ref="Q39:AB39"/>
    <mergeCell ref="C20:I20"/>
    <mergeCell ref="D10:I10"/>
    <mergeCell ref="D11:I11"/>
    <mergeCell ref="D12:I12"/>
    <mergeCell ref="T23:X23"/>
    <mergeCell ref="C4:I6"/>
    <mergeCell ref="E23:I23"/>
    <mergeCell ref="BM39:BX39"/>
    <mergeCell ref="BY39:CJ39"/>
    <mergeCell ref="CK39:CV39"/>
    <mergeCell ref="CW39:DH39"/>
    <mergeCell ref="DI39:DT39"/>
  </mergeCells>
  <conditionalFormatting sqref="F41:F50">
    <cfRule type="expression" dxfId="100" priority="687" stopIfTrue="1">
      <formula>E41="No"</formula>
    </cfRule>
  </conditionalFormatting>
  <conditionalFormatting sqref="E25:I34">
    <cfRule type="expression" dxfId="99" priority="804" stopIfTrue="1">
      <formula>$D25="No"</formula>
    </cfRule>
  </conditionalFormatting>
  <conditionalFormatting sqref="G41:G50">
    <cfRule type="expression" dxfId="98" priority="182" stopIfTrue="1">
      <formula>E41="No"</formula>
    </cfRule>
  </conditionalFormatting>
  <conditionalFormatting sqref="J25:N34">
    <cfRule type="expression" dxfId="97" priority="177" stopIfTrue="1">
      <formula>$D25="No"</formula>
    </cfRule>
  </conditionalFormatting>
  <conditionalFormatting sqref="O25:S34">
    <cfRule type="expression" dxfId="96" priority="176" stopIfTrue="1">
      <formula>$D25="No"</formula>
    </cfRule>
  </conditionalFormatting>
  <conditionalFormatting sqref="T25:X34">
    <cfRule type="expression" dxfId="95" priority="175" stopIfTrue="1">
      <formula>$D25="No"</formula>
    </cfRule>
  </conditionalFormatting>
  <conditionalFormatting sqref="Y25:AC34">
    <cfRule type="expression" dxfId="94" priority="174" stopIfTrue="1">
      <formula>$D25="No"</formula>
    </cfRule>
  </conditionalFormatting>
  <conditionalFormatting sqref="AD25:AH34">
    <cfRule type="expression" dxfId="93" priority="173" stopIfTrue="1">
      <formula>$D25="No"</formula>
    </cfRule>
  </conditionalFormatting>
  <conditionalFormatting sqref="AI25:AM34">
    <cfRule type="expression" dxfId="92" priority="172" stopIfTrue="1">
      <formula>$D25="No"</formula>
    </cfRule>
  </conditionalFormatting>
  <conditionalFormatting sqref="AN25:AR34">
    <cfRule type="expression" dxfId="91" priority="171" stopIfTrue="1">
      <formula>$D25="No"</formula>
    </cfRule>
  </conditionalFormatting>
  <conditionalFormatting sqref="AS25:AW34">
    <cfRule type="expression" dxfId="90" priority="170" stopIfTrue="1">
      <formula>$D25="No"</formula>
    </cfRule>
  </conditionalFormatting>
  <conditionalFormatting sqref="AX25:BB34">
    <cfRule type="expression" dxfId="89" priority="169" stopIfTrue="1">
      <formula>$D25="No"</formula>
    </cfRule>
  </conditionalFormatting>
  <conditionalFormatting sqref="E25:BB34">
    <cfRule type="expression" dxfId="88" priority="81" stopIfTrue="1">
      <formula>OFFSET($EJ25,0,ROUNDDOWN((COLUMN()-5)/5,0))="No"</formula>
    </cfRule>
  </conditionalFormatting>
  <conditionalFormatting sqref="I41:I50">
    <cfRule type="expression" dxfId="87" priority="79" stopIfTrue="1">
      <formula>H41="No"</formula>
    </cfRule>
  </conditionalFormatting>
  <conditionalFormatting sqref="J41:J50">
    <cfRule type="expression" dxfId="86" priority="78" stopIfTrue="1">
      <formula>H41="No"</formula>
    </cfRule>
  </conditionalFormatting>
  <conditionalFormatting sqref="L41:L50">
    <cfRule type="expression" dxfId="85" priority="77" stopIfTrue="1">
      <formula>K41="No"</formula>
    </cfRule>
  </conditionalFormatting>
  <conditionalFormatting sqref="M41:M50">
    <cfRule type="expression" dxfId="84" priority="76" stopIfTrue="1">
      <formula>K41="No"</formula>
    </cfRule>
  </conditionalFormatting>
  <conditionalFormatting sqref="O41:O50">
    <cfRule type="expression" dxfId="83" priority="75" stopIfTrue="1">
      <formula>N41="No"</formula>
    </cfRule>
  </conditionalFormatting>
  <conditionalFormatting sqref="P41:P50">
    <cfRule type="expression" dxfId="82" priority="74" stopIfTrue="1">
      <formula>N41="No"</formula>
    </cfRule>
  </conditionalFormatting>
  <conditionalFormatting sqref="R41:R50">
    <cfRule type="expression" dxfId="81" priority="73" stopIfTrue="1">
      <formula>Q41="No"</formula>
    </cfRule>
  </conditionalFormatting>
  <conditionalFormatting sqref="S41:S50">
    <cfRule type="expression" dxfId="80" priority="72" stopIfTrue="1">
      <formula>Q41="No"</formula>
    </cfRule>
  </conditionalFormatting>
  <conditionalFormatting sqref="U41:U50">
    <cfRule type="expression" dxfId="79" priority="71" stopIfTrue="1">
      <formula>T41="No"</formula>
    </cfRule>
  </conditionalFormatting>
  <conditionalFormatting sqref="V41:V50">
    <cfRule type="expression" dxfId="78" priority="70" stopIfTrue="1">
      <formula>T41="No"</formula>
    </cfRule>
  </conditionalFormatting>
  <conditionalFormatting sqref="X41:X50">
    <cfRule type="expression" dxfId="77" priority="69" stopIfTrue="1">
      <formula>W41="No"</formula>
    </cfRule>
  </conditionalFormatting>
  <conditionalFormatting sqref="Y41:Y50">
    <cfRule type="expression" dxfId="76" priority="68" stopIfTrue="1">
      <formula>W41="No"</formula>
    </cfRule>
  </conditionalFormatting>
  <conditionalFormatting sqref="AA41:AA50">
    <cfRule type="expression" dxfId="75" priority="67" stopIfTrue="1">
      <formula>Z41="No"</formula>
    </cfRule>
  </conditionalFormatting>
  <conditionalFormatting sqref="AB41:AB50">
    <cfRule type="expression" dxfId="74" priority="66" stopIfTrue="1">
      <formula>Z41="No"</formula>
    </cfRule>
  </conditionalFormatting>
  <conditionalFormatting sqref="AD41:AD50">
    <cfRule type="expression" dxfId="73" priority="65" stopIfTrue="1">
      <formula>AC41="No"</formula>
    </cfRule>
  </conditionalFormatting>
  <conditionalFormatting sqref="AE41:AE50">
    <cfRule type="expression" dxfId="72" priority="64" stopIfTrue="1">
      <formula>AC41="No"</formula>
    </cfRule>
  </conditionalFormatting>
  <conditionalFormatting sqref="AG41:AG50">
    <cfRule type="expression" dxfId="71" priority="63" stopIfTrue="1">
      <formula>AF41="No"</formula>
    </cfRule>
  </conditionalFormatting>
  <conditionalFormatting sqref="AH41:AH50">
    <cfRule type="expression" dxfId="70" priority="62" stopIfTrue="1">
      <formula>AF41="No"</formula>
    </cfRule>
  </conditionalFormatting>
  <conditionalFormatting sqref="AJ41:AJ50">
    <cfRule type="expression" dxfId="69" priority="61" stopIfTrue="1">
      <formula>AI41="No"</formula>
    </cfRule>
  </conditionalFormatting>
  <conditionalFormatting sqref="AK41:AK50">
    <cfRule type="expression" dxfId="68" priority="60" stopIfTrue="1">
      <formula>AI41="No"</formula>
    </cfRule>
  </conditionalFormatting>
  <conditionalFormatting sqref="AM41:AM50">
    <cfRule type="expression" dxfId="67" priority="59" stopIfTrue="1">
      <formula>AL41="No"</formula>
    </cfRule>
  </conditionalFormatting>
  <conditionalFormatting sqref="AN41:AN50">
    <cfRule type="expression" dxfId="66" priority="58" stopIfTrue="1">
      <formula>AL41="No"</formula>
    </cfRule>
  </conditionalFormatting>
  <conditionalFormatting sqref="AP41:AP50">
    <cfRule type="expression" dxfId="65" priority="57" stopIfTrue="1">
      <formula>AO41="No"</formula>
    </cfRule>
  </conditionalFormatting>
  <conditionalFormatting sqref="AQ41:AQ50">
    <cfRule type="expression" dxfId="64" priority="56" stopIfTrue="1">
      <formula>AO41="No"</formula>
    </cfRule>
  </conditionalFormatting>
  <conditionalFormatting sqref="AS41:AS50">
    <cfRule type="expression" dxfId="63" priority="55" stopIfTrue="1">
      <formula>AR41="No"</formula>
    </cfRule>
  </conditionalFormatting>
  <conditionalFormatting sqref="AT41:AT50">
    <cfRule type="expression" dxfId="62" priority="54" stopIfTrue="1">
      <formula>AR41="No"</formula>
    </cfRule>
  </conditionalFormatting>
  <conditionalFormatting sqref="AV41:AV50">
    <cfRule type="expression" dxfId="61" priority="53" stopIfTrue="1">
      <formula>AU41="No"</formula>
    </cfRule>
  </conditionalFormatting>
  <conditionalFormatting sqref="AW41:AW50">
    <cfRule type="expression" dxfId="60" priority="52" stopIfTrue="1">
      <formula>AU41="No"</formula>
    </cfRule>
  </conditionalFormatting>
  <conditionalFormatting sqref="AY41:AY50">
    <cfRule type="expression" dxfId="59" priority="51" stopIfTrue="1">
      <formula>AX41="No"</formula>
    </cfRule>
  </conditionalFormatting>
  <conditionalFormatting sqref="AZ41:AZ50">
    <cfRule type="expression" dxfId="58" priority="50" stopIfTrue="1">
      <formula>AX41="No"</formula>
    </cfRule>
  </conditionalFormatting>
  <conditionalFormatting sqref="BB41:BB50">
    <cfRule type="expression" dxfId="57" priority="49" stopIfTrue="1">
      <formula>BA41="No"</formula>
    </cfRule>
  </conditionalFormatting>
  <conditionalFormatting sqref="BC41:BC50">
    <cfRule type="expression" dxfId="56" priority="48" stopIfTrue="1">
      <formula>BA41="No"</formula>
    </cfRule>
  </conditionalFormatting>
  <conditionalFormatting sqref="BE41:BE50">
    <cfRule type="expression" dxfId="55" priority="47" stopIfTrue="1">
      <formula>BD41="No"</formula>
    </cfRule>
  </conditionalFormatting>
  <conditionalFormatting sqref="BF41:BF50">
    <cfRule type="expression" dxfId="54" priority="46" stopIfTrue="1">
      <formula>BD41="No"</formula>
    </cfRule>
  </conditionalFormatting>
  <conditionalFormatting sqref="BH41:BH50">
    <cfRule type="expression" dxfId="53" priority="45" stopIfTrue="1">
      <formula>BG41="No"</formula>
    </cfRule>
  </conditionalFormatting>
  <conditionalFormatting sqref="BI41:BI50">
    <cfRule type="expression" dxfId="52" priority="44" stopIfTrue="1">
      <formula>BG41="No"</formula>
    </cfRule>
  </conditionalFormatting>
  <conditionalFormatting sqref="BK41:BK50">
    <cfRule type="expression" dxfId="51" priority="43" stopIfTrue="1">
      <formula>BJ41="No"</formula>
    </cfRule>
  </conditionalFormatting>
  <conditionalFormatting sqref="BL41:BL50">
    <cfRule type="expression" dxfId="50" priority="42" stopIfTrue="1">
      <formula>BJ41="No"</formula>
    </cfRule>
  </conditionalFormatting>
  <conditionalFormatting sqref="BN41:BN50">
    <cfRule type="expression" dxfId="49" priority="41" stopIfTrue="1">
      <formula>BM41="No"</formula>
    </cfRule>
  </conditionalFormatting>
  <conditionalFormatting sqref="BO41:BO50">
    <cfRule type="expression" dxfId="48" priority="40" stopIfTrue="1">
      <formula>BM41="No"</formula>
    </cfRule>
  </conditionalFormatting>
  <conditionalFormatting sqref="BQ41:BQ50">
    <cfRule type="expression" dxfId="47" priority="39" stopIfTrue="1">
      <formula>BP41="No"</formula>
    </cfRule>
  </conditionalFormatting>
  <conditionalFormatting sqref="BR41:BR50">
    <cfRule type="expression" dxfId="46" priority="38" stopIfTrue="1">
      <formula>BP41="No"</formula>
    </cfRule>
  </conditionalFormatting>
  <conditionalFormatting sqref="BT41:BT50">
    <cfRule type="expression" dxfId="45" priority="37" stopIfTrue="1">
      <formula>BS41="No"</formula>
    </cfRule>
  </conditionalFormatting>
  <conditionalFormatting sqref="BU41:BU50">
    <cfRule type="expression" dxfId="44" priority="36" stopIfTrue="1">
      <formula>BS41="No"</formula>
    </cfRule>
  </conditionalFormatting>
  <conditionalFormatting sqref="BW41:BW50">
    <cfRule type="expression" dxfId="43" priority="35" stopIfTrue="1">
      <formula>BV41="No"</formula>
    </cfRule>
  </conditionalFormatting>
  <conditionalFormatting sqref="BX41:BX50">
    <cfRule type="expression" dxfId="42" priority="34" stopIfTrue="1">
      <formula>BV41="No"</formula>
    </cfRule>
  </conditionalFormatting>
  <conditionalFormatting sqref="BZ41:BZ50">
    <cfRule type="expression" dxfId="41" priority="33" stopIfTrue="1">
      <formula>BY41="No"</formula>
    </cfRule>
  </conditionalFormatting>
  <conditionalFormatting sqref="CA41:CA50">
    <cfRule type="expression" dxfId="40" priority="32" stopIfTrue="1">
      <formula>BY41="No"</formula>
    </cfRule>
  </conditionalFormatting>
  <conditionalFormatting sqref="CC41:CC50">
    <cfRule type="expression" dxfId="39" priority="31" stopIfTrue="1">
      <formula>CB41="No"</formula>
    </cfRule>
  </conditionalFormatting>
  <conditionalFormatting sqref="CD41:CD50">
    <cfRule type="expression" dxfId="38" priority="30" stopIfTrue="1">
      <formula>CB41="No"</formula>
    </cfRule>
  </conditionalFormatting>
  <conditionalFormatting sqref="CF41:CF50">
    <cfRule type="expression" dxfId="37" priority="29" stopIfTrue="1">
      <formula>CE41="No"</formula>
    </cfRule>
  </conditionalFormatting>
  <conditionalFormatting sqref="CG41:CG50">
    <cfRule type="expression" dxfId="36" priority="28" stopIfTrue="1">
      <formula>CE41="No"</formula>
    </cfRule>
  </conditionalFormatting>
  <conditionalFormatting sqref="CI41:CI50">
    <cfRule type="expression" dxfId="35" priority="27" stopIfTrue="1">
      <formula>CH41="No"</formula>
    </cfRule>
  </conditionalFormatting>
  <conditionalFormatting sqref="CJ41:CJ50">
    <cfRule type="expression" dxfId="34" priority="26" stopIfTrue="1">
      <formula>CH41="No"</formula>
    </cfRule>
  </conditionalFormatting>
  <conditionalFormatting sqref="CL41:CL50">
    <cfRule type="expression" dxfId="33" priority="25" stopIfTrue="1">
      <formula>CK41="No"</formula>
    </cfRule>
  </conditionalFormatting>
  <conditionalFormatting sqref="CM41:CM50">
    <cfRule type="expression" dxfId="32" priority="24" stopIfTrue="1">
      <formula>CK41="No"</formula>
    </cfRule>
  </conditionalFormatting>
  <conditionalFormatting sqref="CO41:CO50">
    <cfRule type="expression" dxfId="31" priority="23" stopIfTrue="1">
      <formula>CN41="No"</formula>
    </cfRule>
  </conditionalFormatting>
  <conditionalFormatting sqref="CP41:CP50">
    <cfRule type="expression" dxfId="30" priority="22" stopIfTrue="1">
      <formula>CN41="No"</formula>
    </cfRule>
  </conditionalFormatting>
  <conditionalFormatting sqref="CR41:CR50">
    <cfRule type="expression" dxfId="29" priority="21" stopIfTrue="1">
      <formula>CQ41="No"</formula>
    </cfRule>
  </conditionalFormatting>
  <conditionalFormatting sqref="CS41:CS50">
    <cfRule type="expression" dxfId="28" priority="20" stopIfTrue="1">
      <formula>CQ41="No"</formula>
    </cfRule>
  </conditionalFormatting>
  <conditionalFormatting sqref="CU41:CU50">
    <cfRule type="expression" dxfId="27" priority="19" stopIfTrue="1">
      <formula>CT41="No"</formula>
    </cfRule>
  </conditionalFormatting>
  <conditionalFormatting sqref="CV41:CV50">
    <cfRule type="expression" dxfId="26" priority="18" stopIfTrue="1">
      <formula>CT41="No"</formula>
    </cfRule>
  </conditionalFormatting>
  <conditionalFormatting sqref="CX41:CX50">
    <cfRule type="expression" dxfId="25" priority="17" stopIfTrue="1">
      <formula>CW41="No"</formula>
    </cfRule>
  </conditionalFormatting>
  <conditionalFormatting sqref="CY41:CY50">
    <cfRule type="expression" dxfId="24" priority="16" stopIfTrue="1">
      <formula>CW41="No"</formula>
    </cfRule>
  </conditionalFormatting>
  <conditionalFormatting sqref="DA41:DA50">
    <cfRule type="expression" dxfId="23" priority="15" stopIfTrue="1">
      <formula>CZ41="No"</formula>
    </cfRule>
  </conditionalFormatting>
  <conditionalFormatting sqref="DB41:DB50">
    <cfRule type="expression" dxfId="22" priority="14" stopIfTrue="1">
      <formula>CZ41="No"</formula>
    </cfRule>
  </conditionalFormatting>
  <conditionalFormatting sqref="DD41:DD50">
    <cfRule type="expression" dxfId="21" priority="13" stopIfTrue="1">
      <formula>DC41="No"</formula>
    </cfRule>
  </conditionalFormatting>
  <conditionalFormatting sqref="DE41:DE50">
    <cfRule type="expression" dxfId="20" priority="12" stopIfTrue="1">
      <formula>DC41="No"</formula>
    </cfRule>
  </conditionalFormatting>
  <conditionalFormatting sqref="DG41:DG50">
    <cfRule type="expression" dxfId="19" priority="11" stopIfTrue="1">
      <formula>DF41="No"</formula>
    </cfRule>
  </conditionalFormatting>
  <conditionalFormatting sqref="DH41:DH50">
    <cfRule type="expression" dxfId="18" priority="10" stopIfTrue="1">
      <formula>DF41="No"</formula>
    </cfRule>
  </conditionalFormatting>
  <conditionalFormatting sqref="DJ41:DJ50">
    <cfRule type="expression" dxfId="17" priority="9" stopIfTrue="1">
      <formula>DI41="No"</formula>
    </cfRule>
  </conditionalFormatting>
  <conditionalFormatting sqref="DK41:DK50">
    <cfRule type="expression" dxfId="16" priority="8" stopIfTrue="1">
      <formula>DI41="No"</formula>
    </cfRule>
  </conditionalFormatting>
  <conditionalFormatting sqref="DM41:DM50">
    <cfRule type="expression" dxfId="15" priority="7" stopIfTrue="1">
      <formula>DL41="No"</formula>
    </cfRule>
  </conditionalFormatting>
  <conditionalFormatting sqref="DN41:DN50">
    <cfRule type="expression" dxfId="14" priority="6" stopIfTrue="1">
      <formula>DL41="No"</formula>
    </cfRule>
  </conditionalFormatting>
  <conditionalFormatting sqref="DP41:DP50">
    <cfRule type="expression" dxfId="13" priority="5" stopIfTrue="1">
      <formula>DO41="No"</formula>
    </cfRule>
  </conditionalFormatting>
  <conditionalFormatting sqref="DQ41:DQ50">
    <cfRule type="expression" dxfId="12" priority="4" stopIfTrue="1">
      <formula>DO41="No"</formula>
    </cfRule>
  </conditionalFormatting>
  <conditionalFormatting sqref="DS41:DS50">
    <cfRule type="expression" dxfId="11" priority="3" stopIfTrue="1">
      <formula>DR41="No"</formula>
    </cfRule>
  </conditionalFormatting>
  <conditionalFormatting sqref="DT41:DT50">
    <cfRule type="expression" dxfId="10" priority="2" stopIfTrue="1">
      <formula>DR41="No"</formula>
    </cfRule>
  </conditionalFormatting>
  <conditionalFormatting sqref="E41:DT50">
    <cfRule type="expression" dxfId="9" priority="1" stopIfTrue="1">
      <formula>$C41=""</formula>
    </cfRule>
    <cfRule type="expression" dxfId="8" priority="80" stopIfTrue="1">
      <formula>OFFSET($EJ41,0,ROUNDDOWN((COLUMN()-5)/12,0))="No"</formula>
    </cfRule>
    <cfRule type="expression" dxfId="7" priority="906" stopIfTrue="1">
      <formula>$D25="No"</formula>
    </cfRule>
  </conditionalFormatting>
  <dataValidations count="11">
    <dataValidation type="list" allowBlank="1" showInputMessage="1" showErrorMessage="1" promptTitle="Method 98.453(h)" prompt="Indicate whether the method specified in 98.453(h) was used" sqref="D25:D34" xr:uid="{00000000-0002-0000-0300-000000000000}">
      <formula1>"Yes, No"</formula1>
    </dataValidation>
    <dataValidation type="custom" showInputMessage="1" showErrorMessage="1" errorTitle="Invalid Entry" error="You have entered a duplicate value or skipped a row. Please make sure to enter only unique values in this column and to fill out the table from top to bottom without skipping rows." promptTitle="Make, Model, Conditions ID" prompt="Enter a unique identifier for each make, model and group of conditions (e.g., pressure, temperature, density to which the equipment is filled)" sqref="C25:C34" xr:uid="{00000000-0002-0000-0300-000001000000}">
      <formula1>AND(COUNTIF($C$25:$C$34,C25)&lt;=1,COUNTA($C$25:C25)=$B25)</formula1>
    </dataValidation>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C13:D13 D10:D12 C3 C7 C9" xr:uid="{00000000-0002-0000-0300-000002000000}"/>
    <dataValidation type="custom" allowBlank="1" showInputMessage="1" showErrorMessage="1" errorTitle="Invalid Entry" error="You have attempted to enter data in a disabled (black) cell. Please make sure to enter data in blue cells only." promptTitle="Make/Model/Conditions" prompt="Describe the make, model, and group of conditions associated with this equipment and gas combination." sqref="F25:F34 K25:K34 P25:P34 U25:U34 Z25:Z34 AE25:AE34 AJ25:AJ34 AO25:AO34 AT25:AT34 AY25:AY34" xr:uid="{00000000-0002-0000-0300-000003000000}">
      <formula1>AND(F$35=FALSE,$D25&lt;&gt;"No")</formula1>
    </dataValidation>
    <dataValidation type="custom" operator="greaterThanOrEqual" showInputMessage="1" showErrorMessage="1" errorTitle="Invalid Entry" error="You have attempted to enter data in a disabled (black) cell OR entered a value less than zero. Please make sure to enter positive values and in blue cells only." promptTitle="Mass Upper Bound 95% CI" prompt="Enter the upper bound 95% CI mass of GHG delivered during the reporting year" sqref="H25:H34 M25:M34 R25:R34 W25:W34 AB25:AB34 AG25:AG34 AL25:AL34 AQ25:AQ34 AV25:AV34 BA25:BA34" xr:uid="{00000000-0002-0000-0300-000004000000}">
      <formula1>AND(H$35=FALSE,$D25&lt;&gt;"No",H25&gt;=0,H25&lt;999999999)</formula1>
    </dataValidation>
    <dataValidation type="custom" operator="greaterThanOrEqual" showInputMessage="1" showErrorMessage="1" errorTitle="Invalid Entry" error="You have attempted to enter data in a disabled (black) cell OR entered a value less than zero. Please make sure to enter positive values and in blue cells only." promptTitle="Mass Lower Bound 95% CI" prompt="Enter the lower bound 95% CI mass of GHG delivered during the reporting year" sqref="I25:I34 N25:N34 S25:S34 X25:X34 AC25:AC34 AH25:AH34 AM25:AM34 AR25:AR34 AW25:AW34 BB25:BB34" xr:uid="{00000000-0002-0000-0300-000005000000}">
      <formula1>AND(I$35=FALSE,$D25&lt;&gt;"No",I25&gt;=0,I25&lt;999999999)</formula1>
    </dataValidation>
    <dataValidation type="custom" operator="greaterThan" showInputMessage="1" showErrorMessage="1" errorTitle="Invalid Entry" error="You have attempted to enter data in a disabled (black) cell OR entered a value less than zero. Please make sure to enter positive values and in blue cells only." promptTitle="Mass Disbursed to Customers" prompt="Enter the mean value mass disbursed to customers" sqref="E25:E34 J25:J34 O25:O34 T25:T34 Y25:Y34 AD25:AD34 AI25:AI34 AN25:AN34 AS25:AS34 AX25:AX34" xr:uid="{00000000-0002-0000-0300-000006000000}">
      <formula1>AND(E$35=FALSE,$D25&lt;&gt;"No",E25&gt;=0,E25&lt;999999999)</formula1>
    </dataValidation>
    <dataValidation type="custom" operator="greaterThanOrEqual" showInputMessage="1" showErrorMessage="1" errorTitle="Invalid Entry" error="You have attempted to enter data in a disabled (black) cell OR entered a non-integer OR entered an integer less than zero. Please make sure to enter positive integers and in blue cells only." promptTitle="Number of Samples" prompt="Enter the number of samples used to determing the mass of GHG delivered during the reporting year" sqref="G25:G34 L25:L34 Q25:Q34 V25:V34 AA25:AA34 AF25:AF34 AK25:AK34 AP25:AP34 AU25:AU34 AZ25:AZ34" xr:uid="{00000000-0002-0000-0300-000007000000}">
      <formula1>AND(G$35=FALSE,$D25&lt;&gt;"No",G25&gt;=0,G25&lt;999999999,MOD(G25,1)=0)</formula1>
    </dataValidation>
    <dataValidation type="list" showInputMessage="1" showErrorMessage="1" errorTitle="Invalid Entry" error="You have attempted to enter data in a disabled (black) cell OR have entered a value not found in the provided drop-down menu. Please make sure to select an option from the drop-down menu in blue cells only." prompt="Select whether missing data were used" sqref="E41:E50 H41:H50 K41:K50 N41:N50 Q41:Q50 AC41:AC50 AO41:AO50 BA41:BA50 BM41:BM50 BY41:BY50 CK41:CK50 CW41:CW50 DI41:DI50 T41:T50 AF41:AF50 AR41:AR50 BD41:BD50 BP41:BP50 CB41:CB50 CN41:CN50 CZ41:CZ50 DL41:DL50 W41:W50 AI41:AI50 AU41:AU50 BG41:BG50 BS41:BS50 CE41:CE50 CQ41:CQ50 DC41:DC50 DO41:DO50 Z41:Z50 AL41:AL50 AX41:AX50 BJ41:BJ50 BV41:BV50 CH41:CH50 CT41:CT50 DF41:DF50 DR41:DR50" xr:uid="{00000000-0002-0000-0300-000008000000}">
      <formula1>IF(E$51=TRUE,$A$1,IF($C41="",$A$1,IF($D41="No",$A$1,YesNo)))</formula1>
    </dataValidation>
    <dataValidation type="custom" showInputMessage="1" showErrorMessage="1" errorTitle="Invalid Entry" error="You have attempted to enter data in a disabled (black) cell. Please make sure to enter data in blue cells only." prompt="Provide a reason why data were missing" sqref="F41:F50 I41:I50 L41:L50 O41:O50 R41:R50 AD41:AD50 AP41:AP50 BB41:BB50 BN41:BN50 BZ41:BZ50 CL41:CL50 CX41:CX50 DJ41:DJ50 U41:U50 AG41:AG50 AS41:AS50 BE41:BE50 BQ41:BQ50 CC41:CC50 CO41:CO50 DA41:DA50 DM41:DM50 X41:X50 AJ41:AJ50 AV41:AV50 BH41:BH50 BT41:BT50 CF41:CF50 CR41:CR50 DD41:DD50 DP41:DP50 AA41:AA50 AM41:AM50 AY41:AY50 BK41:BK50 BW41:BW50 CI41:CI50 CU41:CU50 DG41:DG50 DS41:DS50" xr:uid="{00000000-0002-0000-0300-000009000000}">
      <formula1>AND(F$51=FALSE,$C41&lt;&gt;"",$D41&lt;&gt;"No",E41&lt;&gt;"No")</formula1>
    </dataValidation>
    <dataValidation type="custom" showInputMessage="1" showErrorMessage="1" errorTitle="Invalid Entry" error="You have attempted to enter data in a disabled (black) cell. Please make sure to enter data in blue cells only." prompt="Describe the method used to estimate the substitute data " sqref="G41:G50 J41:J50 M41:M50 P41:P50 S41:S50 AE41:AE50 AQ41:AQ50 BC41:BC50 BO41:BO50 CA41:CA50 CM41:CM50 CY41:CY50 DK41:DK50 V41:V50 AH41:AH50 AT41:AT50 BF41:BF50 BR41:BR50 CD41:CD50 CP41:CP50 DB41:DB50 DN41:DN50 Y41:Y50 AK41:AK50 AW41:AW50 BI41:BI50 BU41:BU50 CG41:CG50 CS41:CS50 DE41:DE50 DQ41:DQ50 AB41:AB50 AN41:AN50 AZ41:AZ50 BL41:BL50 BX41:BX50 CJ41:CJ50 CV41:CV50 DH41:DH50 DT41:DT50" xr:uid="{00000000-0002-0000-0300-00000A000000}">
      <formula1>AND(G$51=FALSE,$C41&lt;&gt;"",$D41&lt;&gt;"No",F41&lt;&gt;"No")</formula1>
    </dataValidation>
  </dataValidations>
  <hyperlinks>
    <hyperlink ref="D11" r:id="rId1" display="http://www.ccdsupport.com/confluence/display/help/Reporting+Form+Instructions" xr:uid="{00000000-0004-0000-0300-000000000000}"/>
    <hyperlink ref="D10" r:id="rId2" display="http://www.epa.gov/climatechange/emissions/subpart/ss.html" xr:uid="{00000000-0004-0000-0300-000001000000}"/>
    <hyperlink ref="C14" location="wbnav1" display="1. Facility Details" xr:uid="{00000000-0004-0000-0300-000002000000}"/>
    <hyperlink ref="C15" location="wbnav2" display="2. Equation SS-1" xr:uid="{00000000-0004-0000-0300-000003000000}"/>
    <hyperlink ref="C19" location="wbnav6" display="6. Subpart-total Emissions" xr:uid="{00000000-0004-0000-0300-000004000000}"/>
    <hyperlink ref="C16" location="wbnav3" display="3. Equation SS-5" xr:uid="{00000000-0004-0000-0300-000005000000}"/>
    <hyperlink ref="C17" location="wbnav4" display="4. 98.453(h)" xr:uid="{00000000-0004-0000-0300-000006000000}"/>
    <hyperlink ref="C18" location="wbnav5" display="5. Equation SS-6" xr:uid="{00000000-0004-0000-0300-000007000000}"/>
    <hyperlink ref="D10:I10" r:id="rId3" display="https://www.epa.gov/climatechange/emissions/subpart/ss.html" xr:uid="{961C60A7-EAB1-46F3-BB15-931861B4427E}"/>
    <hyperlink ref="D12" r:id="rId4" display="http://www.ccdsupport.com/confluence/display/help/Optional+Calculation+Spreadsheet+Instructions" xr:uid="{2D8C9ADC-74CD-42E7-9B7B-2624F6B02E02}"/>
    <hyperlink ref="D12:I12" r:id="rId5" display="https://ccdsupport.com/confluence/display/help/Optional+Calculation+Spreadsheet+Instructions" xr:uid="{820FA42B-5947-4597-9251-D44804FBD237}"/>
    <hyperlink ref="D11:I11" r:id="rId6" display="https://www.ccdsupport.com/confluence/display/help/Reporting+Form+Instructions" xr:uid="{CF9C4F07-A1AB-47FC-B938-BD107EA51287}"/>
  </hyperlinks>
  <pageMargins left="0.7" right="0.7" top="0.75" bottom="0.75" header="0.3" footer="0.3"/>
  <pageSetup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BG86"/>
  <sheetViews>
    <sheetView showGridLines="0" zoomScale="85" zoomScaleNormal="85" workbookViewId="0"/>
  </sheetViews>
  <sheetFormatPr defaultColWidth="22.7265625" defaultRowHeight="14" x14ac:dyDescent="0.3"/>
  <cols>
    <col min="1" max="1" width="2.7265625" style="130" customWidth="1"/>
    <col min="2" max="2" width="5" style="130" bestFit="1" customWidth="1"/>
    <col min="3" max="3" width="36.7265625" style="130" customWidth="1"/>
    <col min="4" max="17" width="24.7265625" style="130" customWidth="1"/>
    <col min="18" max="24" width="24.7265625" style="130" hidden="1" customWidth="1"/>
    <col min="25" max="47" width="24.7265625" style="130" customWidth="1"/>
    <col min="48" max="57" width="22.7265625" style="130" customWidth="1"/>
    <col min="58" max="58" width="22.7265625" style="130" hidden="1" customWidth="1"/>
    <col min="59" max="16384" width="22.7265625" style="130"/>
  </cols>
  <sheetData>
    <row r="1" spans="2:42" s="70" customFormat="1" ht="33" customHeight="1" x14ac:dyDescent="0.4">
      <c r="B1" s="142"/>
      <c r="C1" s="70" t="s">
        <v>8</v>
      </c>
    </row>
    <row r="2" spans="2:42" s="51" customFormat="1" ht="18" x14ac:dyDescent="0.35">
      <c r="C2" s="4" t="s">
        <v>155</v>
      </c>
      <c r="D2" s="5"/>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row>
    <row r="3" spans="2:42" s="51" customFormat="1" x14ac:dyDescent="0.35">
      <c r="C3" s="6"/>
      <c r="D3" s="5"/>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row>
    <row r="4" spans="2:42" s="51" customFormat="1" x14ac:dyDescent="0.35">
      <c r="C4" s="219" t="s">
        <v>1</v>
      </c>
      <c r="D4" s="220"/>
      <c r="E4" s="220"/>
      <c r="F4" s="220"/>
      <c r="G4" s="220"/>
      <c r="H4" s="22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row>
    <row r="5" spans="2:42" s="51" customFormat="1" x14ac:dyDescent="0.35">
      <c r="C5" s="239" t="s">
        <v>98</v>
      </c>
      <c r="D5" s="240"/>
      <c r="E5" s="240"/>
      <c r="F5" s="240"/>
      <c r="G5" s="240"/>
      <c r="H5" s="24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row>
    <row r="6" spans="2:42" s="51" customFormat="1" x14ac:dyDescent="0.35">
      <c r="C6" s="242"/>
      <c r="D6" s="243"/>
      <c r="E6" s="243"/>
      <c r="F6" s="243"/>
      <c r="G6" s="243"/>
      <c r="H6" s="244"/>
      <c r="I6" s="61"/>
      <c r="J6" s="61"/>
      <c r="K6" s="61"/>
      <c r="L6" s="61"/>
      <c r="M6" s="61"/>
      <c r="N6" s="61"/>
      <c r="O6" s="61"/>
      <c r="P6" s="61"/>
      <c r="Q6" s="61"/>
      <c r="R6" s="61"/>
      <c r="S6" s="61"/>
      <c r="T6" s="61"/>
      <c r="U6" s="61"/>
      <c r="V6" s="60"/>
      <c r="W6" s="60"/>
      <c r="X6" s="61"/>
      <c r="Y6" s="61"/>
      <c r="Z6" s="61"/>
      <c r="AA6" s="61"/>
      <c r="AB6" s="61"/>
      <c r="AC6" s="61"/>
      <c r="AD6" s="61"/>
      <c r="AE6" s="61"/>
      <c r="AF6" s="61"/>
      <c r="AG6" s="61"/>
      <c r="AH6" s="61"/>
      <c r="AI6" s="61"/>
      <c r="AJ6" s="61"/>
      <c r="AK6" s="61"/>
      <c r="AL6" s="61"/>
      <c r="AM6" s="61"/>
      <c r="AN6" s="61"/>
      <c r="AO6" s="61"/>
      <c r="AP6" s="61"/>
    </row>
    <row r="7" spans="2:42" s="51" customFormat="1" x14ac:dyDescent="0.35">
      <c r="C7" s="245"/>
      <c r="D7" s="246"/>
      <c r="E7" s="246"/>
      <c r="F7" s="246"/>
      <c r="G7" s="246"/>
      <c r="H7" s="247"/>
      <c r="I7" s="61"/>
      <c r="J7" s="61"/>
      <c r="K7" s="61"/>
      <c r="L7" s="61"/>
      <c r="M7" s="61"/>
      <c r="N7" s="61"/>
      <c r="O7" s="61"/>
      <c r="P7" s="61"/>
      <c r="Q7" s="61"/>
      <c r="R7" s="61"/>
      <c r="S7" s="61"/>
      <c r="T7" s="61"/>
      <c r="U7" s="61"/>
      <c r="V7" s="60"/>
      <c r="W7" s="60"/>
      <c r="X7" s="61"/>
      <c r="Y7" s="61"/>
      <c r="Z7" s="61"/>
      <c r="AA7" s="61"/>
      <c r="AB7" s="61"/>
      <c r="AC7" s="61"/>
      <c r="AD7" s="61"/>
      <c r="AE7" s="61"/>
      <c r="AF7" s="61"/>
      <c r="AG7" s="61"/>
      <c r="AH7" s="61"/>
      <c r="AI7" s="61"/>
      <c r="AJ7" s="61"/>
      <c r="AK7" s="61"/>
      <c r="AL7" s="61"/>
      <c r="AM7" s="61"/>
      <c r="AN7" s="61"/>
      <c r="AO7" s="61"/>
      <c r="AP7" s="61"/>
    </row>
    <row r="8" spans="2:42" s="51" customFormat="1" ht="14.5" x14ac:dyDescent="0.35">
      <c r="C8" s="219" t="s">
        <v>11</v>
      </c>
      <c r="D8" s="220"/>
      <c r="E8" s="220"/>
      <c r="F8" s="220"/>
      <c r="G8" s="220"/>
      <c r="H8" s="221"/>
      <c r="I8" s="61"/>
      <c r="J8" s="61"/>
      <c r="K8" s="61"/>
      <c r="L8" s="61"/>
      <c r="M8" s="61"/>
      <c r="N8" s="61"/>
      <c r="O8" s="61"/>
      <c r="P8" s="61"/>
      <c r="Q8" s="61"/>
      <c r="R8" s="61"/>
      <c r="S8" s="61"/>
      <c r="T8"/>
      <c r="U8"/>
      <c r="X8" s="61"/>
      <c r="Y8" s="61"/>
      <c r="Z8" s="61"/>
      <c r="AA8" s="61"/>
      <c r="AB8" s="61"/>
      <c r="AC8" s="61"/>
      <c r="AD8" s="61"/>
      <c r="AE8" s="61"/>
      <c r="AF8" s="61"/>
      <c r="AG8" s="61"/>
      <c r="AH8" s="61"/>
      <c r="AI8" s="61"/>
      <c r="AJ8" s="61"/>
      <c r="AK8" s="61"/>
      <c r="AL8" s="61"/>
      <c r="AM8" s="61"/>
      <c r="AN8" s="61"/>
      <c r="AO8" s="61"/>
      <c r="AP8" s="61"/>
    </row>
    <row r="9" spans="2:42" s="51" customFormat="1" ht="14.5" x14ac:dyDescent="0.35">
      <c r="C9" s="236" t="str">
        <f>'1. Facility Details'!C8</f>
        <v>R.02</v>
      </c>
      <c r="D9" s="237"/>
      <c r="E9" s="237"/>
      <c r="F9" s="237"/>
      <c r="G9" s="237"/>
      <c r="H9" s="238"/>
      <c r="I9" s="61"/>
      <c r="J9" s="61"/>
      <c r="K9" s="61"/>
      <c r="L9" s="61"/>
      <c r="M9" s="61"/>
      <c r="N9" s="61"/>
      <c r="O9" s="61"/>
      <c r="P9" s="61"/>
      <c r="Q9" s="61"/>
      <c r="R9" s="61"/>
      <c r="S9" s="61"/>
      <c r="T9"/>
      <c r="U9"/>
      <c r="X9" s="61"/>
      <c r="Y9" s="61"/>
      <c r="Z9" s="61"/>
      <c r="AA9" s="61"/>
      <c r="AB9" s="61"/>
      <c r="AC9" s="61"/>
      <c r="AD9" s="61"/>
      <c r="AE9" s="61"/>
      <c r="AF9" s="61"/>
      <c r="AG9" s="61"/>
      <c r="AH9" s="61"/>
      <c r="AI9" s="61"/>
      <c r="AJ9" s="61"/>
      <c r="AK9" s="61"/>
      <c r="AL9" s="61"/>
      <c r="AM9" s="61"/>
      <c r="AN9" s="61"/>
      <c r="AO9" s="61"/>
      <c r="AP9" s="61"/>
    </row>
    <row r="10" spans="2:42" s="51" customFormat="1" ht="14.5" x14ac:dyDescent="0.35">
      <c r="C10" s="219" t="s">
        <v>0</v>
      </c>
      <c r="D10" s="220"/>
      <c r="E10" s="220"/>
      <c r="F10" s="220"/>
      <c r="G10" s="220"/>
      <c r="H10" s="221"/>
      <c r="I10" s="61"/>
      <c r="J10" s="61"/>
      <c r="K10" s="61"/>
      <c r="L10" s="61"/>
      <c r="M10" s="61"/>
      <c r="N10" s="61"/>
      <c r="O10" s="61"/>
      <c r="P10" s="61"/>
      <c r="Q10" s="61"/>
      <c r="R10" s="61"/>
      <c r="S10" s="61"/>
      <c r="T10"/>
      <c r="U10"/>
      <c r="X10" s="61"/>
      <c r="Y10" s="61"/>
      <c r="Z10" s="61"/>
      <c r="AA10" s="61"/>
      <c r="AB10" s="61"/>
      <c r="AC10" s="61"/>
      <c r="AD10" s="61"/>
      <c r="AE10" s="61"/>
      <c r="AF10" s="61"/>
      <c r="AG10" s="61"/>
      <c r="AH10" s="61"/>
      <c r="AI10" s="61"/>
      <c r="AJ10" s="61"/>
      <c r="AK10" s="61"/>
      <c r="AL10" s="61"/>
      <c r="AM10" s="61"/>
      <c r="AN10" s="61"/>
      <c r="AO10" s="61"/>
      <c r="AP10" s="61"/>
    </row>
    <row r="11" spans="2:42" s="51" customFormat="1" ht="14.5" x14ac:dyDescent="0.35">
      <c r="C11" s="18" t="s">
        <v>19</v>
      </c>
      <c r="D11" s="228" t="s">
        <v>501</v>
      </c>
      <c r="E11" s="228"/>
      <c r="F11" s="228"/>
      <c r="G11" s="228"/>
      <c r="H11" s="229"/>
      <c r="I11" s="61"/>
      <c r="J11" s="61"/>
      <c r="K11" s="61"/>
      <c r="L11" s="61"/>
      <c r="M11" s="61"/>
      <c r="N11" s="61"/>
      <c r="O11" s="61"/>
      <c r="P11" s="61"/>
      <c r="Q11" s="61"/>
      <c r="R11" s="61"/>
      <c r="S11" s="61"/>
      <c r="T11"/>
      <c r="U11"/>
      <c r="X11" s="61"/>
      <c r="Y11" s="61"/>
      <c r="Z11" s="61"/>
      <c r="AA11" s="61"/>
      <c r="AB11" s="61"/>
      <c r="AC11" s="61"/>
      <c r="AD11" s="61"/>
      <c r="AE11" s="61"/>
      <c r="AF11" s="61"/>
      <c r="AG11" s="61"/>
      <c r="AH11" s="61"/>
      <c r="AI11" s="61"/>
      <c r="AJ11" s="61"/>
      <c r="AK11" s="61"/>
      <c r="AL11" s="61"/>
      <c r="AM11" s="61"/>
      <c r="AN11" s="61"/>
      <c r="AO11" s="61"/>
      <c r="AP11" s="61"/>
    </row>
    <row r="12" spans="2:42" s="51" customFormat="1" ht="14.5" x14ac:dyDescent="0.35">
      <c r="C12" s="52" t="s">
        <v>12</v>
      </c>
      <c r="D12" s="210" t="s">
        <v>503</v>
      </c>
      <c r="E12" s="210"/>
      <c r="F12" s="210"/>
      <c r="G12" s="210"/>
      <c r="H12" s="211"/>
      <c r="I12" s="61"/>
      <c r="J12" s="61"/>
      <c r="K12" s="61"/>
      <c r="L12" s="61"/>
      <c r="M12" s="61"/>
      <c r="N12" s="61"/>
      <c r="O12" s="61"/>
      <c r="P12" s="61"/>
      <c r="Q12" s="61"/>
      <c r="R12" s="61"/>
      <c r="S12" s="61"/>
      <c r="T12"/>
      <c r="U12"/>
      <c r="V12" s="130"/>
      <c r="X12" s="61"/>
      <c r="Y12" s="61"/>
      <c r="Z12" s="61"/>
      <c r="AA12" s="61"/>
      <c r="AB12" s="61"/>
      <c r="AC12" s="61"/>
      <c r="AD12" s="61"/>
      <c r="AE12" s="61"/>
      <c r="AF12" s="61"/>
      <c r="AG12" s="61"/>
      <c r="AH12" s="61"/>
      <c r="AI12" s="61"/>
      <c r="AJ12" s="61"/>
      <c r="AK12" s="61"/>
      <c r="AL12" s="61"/>
      <c r="AM12" s="61"/>
      <c r="AN12" s="61"/>
      <c r="AO12" s="61"/>
      <c r="AP12" s="61"/>
    </row>
    <row r="13" spans="2:42" s="51" customFormat="1" x14ac:dyDescent="0.3">
      <c r="C13" s="53" t="s">
        <v>13</v>
      </c>
      <c r="D13" s="214" t="s">
        <v>504</v>
      </c>
      <c r="E13" s="214"/>
      <c r="F13" s="214"/>
      <c r="G13" s="214"/>
      <c r="H13" s="215"/>
      <c r="I13" s="61"/>
      <c r="J13" s="61"/>
      <c r="K13" s="61"/>
      <c r="L13" s="61"/>
      <c r="M13" s="61"/>
      <c r="N13" s="61"/>
      <c r="O13" s="61"/>
      <c r="P13" s="61"/>
      <c r="Q13" s="61"/>
      <c r="R13" s="61"/>
      <c r="S13" s="61"/>
      <c r="T13" s="61"/>
      <c r="U13" s="61"/>
      <c r="V13" s="130"/>
      <c r="X13" s="61"/>
      <c r="Y13" s="61"/>
      <c r="Z13" s="61"/>
      <c r="AA13" s="61"/>
      <c r="AB13" s="61"/>
      <c r="AC13" s="61"/>
      <c r="AD13" s="61"/>
      <c r="AE13" s="61"/>
      <c r="AF13" s="61"/>
      <c r="AG13" s="61"/>
      <c r="AH13" s="61"/>
      <c r="AI13" s="61"/>
      <c r="AJ13" s="61"/>
      <c r="AK13" s="61"/>
      <c r="AL13" s="61"/>
      <c r="AM13" s="61"/>
      <c r="AN13" s="61"/>
      <c r="AO13" s="61"/>
      <c r="AP13" s="61"/>
    </row>
    <row r="14" spans="2:42" s="51" customFormat="1" x14ac:dyDescent="0.3">
      <c r="C14" s="216" t="s">
        <v>14</v>
      </c>
      <c r="D14" s="217"/>
      <c r="E14" s="217"/>
      <c r="F14" s="217"/>
      <c r="G14" s="217"/>
      <c r="H14" s="218"/>
      <c r="I14" s="61"/>
      <c r="J14" s="61"/>
      <c r="K14" s="61"/>
      <c r="L14" s="61"/>
      <c r="M14" s="61"/>
      <c r="N14" s="61"/>
      <c r="O14" s="61"/>
      <c r="P14" s="61"/>
      <c r="Q14" s="61"/>
      <c r="R14" s="61"/>
      <c r="S14" s="61"/>
      <c r="T14" s="61"/>
      <c r="U14" s="61"/>
      <c r="V14" s="130"/>
      <c r="X14" s="61"/>
      <c r="Y14" s="61"/>
      <c r="Z14" s="61"/>
      <c r="AA14" s="61"/>
      <c r="AB14" s="61"/>
      <c r="AC14" s="61"/>
      <c r="AD14" s="61"/>
      <c r="AE14" s="61"/>
      <c r="AF14" s="61"/>
      <c r="AG14" s="61"/>
      <c r="AH14" s="61"/>
      <c r="AI14" s="61"/>
      <c r="AJ14" s="61"/>
      <c r="AK14" s="61"/>
      <c r="AL14" s="61"/>
      <c r="AM14" s="61"/>
      <c r="AN14" s="61"/>
      <c r="AO14" s="61"/>
      <c r="AP14" s="61"/>
    </row>
    <row r="15" spans="2:42" s="51" customFormat="1" x14ac:dyDescent="0.3">
      <c r="C15" s="124" t="s">
        <v>15</v>
      </c>
      <c r="D15" s="151"/>
      <c r="E15" s="151"/>
      <c r="F15" s="151"/>
      <c r="G15" s="143"/>
      <c r="H15" s="144"/>
      <c r="I15" s="61"/>
      <c r="J15" s="61"/>
      <c r="K15" s="61"/>
      <c r="L15" s="61"/>
      <c r="M15" s="61"/>
      <c r="N15" s="61"/>
      <c r="O15" s="61"/>
      <c r="P15" s="61"/>
      <c r="Q15" s="61"/>
      <c r="R15" s="61"/>
      <c r="S15" s="61"/>
      <c r="T15" s="61"/>
      <c r="U15" s="61"/>
      <c r="V15" s="130"/>
      <c r="X15" s="61"/>
      <c r="Y15" s="61"/>
      <c r="Z15" s="61"/>
      <c r="AA15" s="61"/>
      <c r="AB15" s="61"/>
      <c r="AC15" s="61"/>
      <c r="AD15" s="61"/>
      <c r="AE15" s="61"/>
      <c r="AF15" s="61"/>
      <c r="AG15" s="61"/>
      <c r="AH15" s="61"/>
      <c r="AI15" s="61"/>
      <c r="AJ15" s="61"/>
      <c r="AK15" s="61"/>
      <c r="AL15" s="61"/>
      <c r="AM15" s="61"/>
      <c r="AN15" s="61"/>
      <c r="AO15" s="61"/>
      <c r="AP15" s="61"/>
    </row>
    <row r="16" spans="2:42" s="51" customFormat="1" x14ac:dyDescent="0.3">
      <c r="C16" s="125" t="s">
        <v>240</v>
      </c>
      <c r="D16" s="152"/>
      <c r="E16" s="152"/>
      <c r="F16" s="152"/>
      <c r="G16" s="60"/>
      <c r="H16" s="145"/>
      <c r="I16" s="61"/>
      <c r="J16" s="61"/>
      <c r="K16" s="61"/>
      <c r="L16" s="61"/>
      <c r="M16" s="61"/>
      <c r="N16" s="61"/>
      <c r="O16" s="61"/>
      <c r="P16" s="61"/>
      <c r="Q16" s="61"/>
      <c r="R16" s="61"/>
      <c r="S16" s="61"/>
      <c r="T16" s="61"/>
      <c r="U16" s="61"/>
      <c r="V16" s="130"/>
      <c r="X16" s="61"/>
      <c r="Y16" s="61"/>
      <c r="Z16" s="61"/>
      <c r="AA16" s="61"/>
      <c r="AB16" s="61"/>
      <c r="AC16" s="61"/>
      <c r="AD16" s="61"/>
      <c r="AE16" s="61"/>
      <c r="AF16" s="61"/>
      <c r="AG16" s="61"/>
      <c r="AH16" s="61"/>
      <c r="AI16" s="61"/>
      <c r="AJ16" s="61"/>
      <c r="AK16" s="61"/>
      <c r="AL16" s="61"/>
      <c r="AM16" s="61"/>
      <c r="AN16" s="61"/>
      <c r="AO16" s="61"/>
      <c r="AP16" s="61"/>
    </row>
    <row r="17" spans="2:59" s="51" customFormat="1" x14ac:dyDescent="0.35">
      <c r="C17" s="39" t="s">
        <v>16</v>
      </c>
      <c r="D17" s="40"/>
      <c r="E17" s="40"/>
      <c r="F17" s="40"/>
      <c r="G17" s="60"/>
      <c r="H17" s="145"/>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row>
    <row r="18" spans="2:59" s="51" customFormat="1" x14ac:dyDescent="0.35">
      <c r="C18" s="125" t="s">
        <v>17</v>
      </c>
      <c r="D18" s="40"/>
      <c r="E18" s="40"/>
      <c r="F18" s="40"/>
      <c r="G18" s="60"/>
      <c r="H18" s="145"/>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row>
    <row r="19" spans="2:59" s="51" customFormat="1" x14ac:dyDescent="0.3">
      <c r="C19" s="125" t="s">
        <v>155</v>
      </c>
      <c r="D19" s="152"/>
      <c r="E19" s="152"/>
      <c r="F19" s="152"/>
      <c r="G19" s="60"/>
      <c r="H19" s="145"/>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row>
    <row r="20" spans="2:59" x14ac:dyDescent="0.3">
      <c r="C20" s="126" t="s">
        <v>420</v>
      </c>
      <c r="D20" s="153"/>
      <c r="E20" s="153"/>
      <c r="F20" s="153"/>
      <c r="G20" s="146"/>
      <c r="H20" s="147"/>
    </row>
    <row r="22" spans="2:59" s="51" customFormat="1" x14ac:dyDescent="0.35">
      <c r="B22" s="50" t="s">
        <v>153</v>
      </c>
      <c r="C22" s="272" t="s">
        <v>424</v>
      </c>
      <c r="D22" s="272"/>
      <c r="E22" s="272"/>
      <c r="F22" s="272"/>
      <c r="G22" s="272"/>
      <c r="H22" s="272"/>
      <c r="I22" s="272"/>
      <c r="J22" s="69"/>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row>
    <row r="23" spans="2:59" s="51" customFormat="1" x14ac:dyDescent="0.35">
      <c r="B23" s="50"/>
      <c r="C23" s="272"/>
      <c r="D23" s="272"/>
      <c r="E23" s="272"/>
      <c r="F23" s="272"/>
      <c r="G23" s="272"/>
      <c r="H23" s="272"/>
      <c r="I23" s="272"/>
      <c r="J23" s="69"/>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row>
    <row r="24" spans="2:59" s="51" customFormat="1" x14ac:dyDescent="0.35">
      <c r="B24" s="50"/>
      <c r="C24" s="272"/>
      <c r="D24" s="272"/>
      <c r="E24" s="272"/>
      <c r="F24" s="272"/>
      <c r="G24" s="272"/>
      <c r="H24" s="272"/>
      <c r="I24" s="272"/>
      <c r="J24" s="69"/>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row>
    <row r="25" spans="2:59" s="51" customFormat="1" x14ac:dyDescent="0.3">
      <c r="B25" s="50"/>
      <c r="C25" s="130"/>
      <c r="D25" s="130"/>
      <c r="E25" s="61"/>
      <c r="F25" s="61"/>
      <c r="G25" s="61"/>
      <c r="H25" s="61"/>
      <c r="I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row>
    <row r="26" spans="2:59" s="60" customFormat="1" ht="35.5" x14ac:dyDescent="0.3">
      <c r="B26" s="90"/>
      <c r="C26" s="92" t="s">
        <v>151</v>
      </c>
      <c r="D26" s="154" t="s">
        <v>150</v>
      </c>
      <c r="E26" s="152"/>
      <c r="G26" s="91"/>
      <c r="H26" s="91"/>
      <c r="I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152"/>
      <c r="BD26" s="152"/>
      <c r="BE26" s="152"/>
      <c r="BF26" s="152"/>
    </row>
    <row r="27" spans="2:59" s="60" customFormat="1" x14ac:dyDescent="0.3">
      <c r="B27" s="90"/>
      <c r="C27" s="155"/>
      <c r="D27" s="156"/>
      <c r="E27" s="157"/>
      <c r="F27" s="91"/>
      <c r="G27" s="91"/>
      <c r="H27" s="91"/>
      <c r="I27" s="155"/>
      <c r="J27" s="156"/>
      <c r="K27" s="157"/>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row>
    <row r="28" spans="2:59" s="51" customFormat="1" ht="14.5" x14ac:dyDescent="0.35">
      <c r="B28" s="65"/>
      <c r="C28" s="66" t="s">
        <v>99</v>
      </c>
      <c r="D28" s="66" t="s">
        <v>101</v>
      </c>
      <c r="E28" s="66" t="s">
        <v>102</v>
      </c>
      <c r="F28" s="66" t="s">
        <v>103</v>
      </c>
      <c r="G28" s="66" t="s">
        <v>104</v>
      </c>
      <c r="H28" s="234" t="s">
        <v>105</v>
      </c>
      <c r="I28" s="234"/>
      <c r="J28" s="66" t="s">
        <v>106</v>
      </c>
      <c r="K28" s="66" t="s">
        <v>107</v>
      </c>
      <c r="L28"/>
      <c r="M28"/>
      <c r="N28"/>
      <c r="O28"/>
      <c r="P28" s="57"/>
      <c r="Q28"/>
      <c r="R28"/>
      <c r="S28"/>
      <c r="T28" s="57"/>
      <c r="U28" s="75" t="s">
        <v>426</v>
      </c>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row>
    <row r="29" spans="2:59" s="51" customFormat="1" ht="175.5" customHeight="1" x14ac:dyDescent="0.35">
      <c r="B29" s="130"/>
      <c r="C29" s="58" t="s">
        <v>38</v>
      </c>
      <c r="D29" s="58" t="s">
        <v>498</v>
      </c>
      <c r="E29" s="58" t="s">
        <v>409</v>
      </c>
      <c r="F29" s="58" t="s">
        <v>410</v>
      </c>
      <c r="G29" s="58" t="s">
        <v>415</v>
      </c>
      <c r="H29" s="248" t="s">
        <v>39</v>
      </c>
      <c r="I29" s="248"/>
      <c r="J29" s="189" t="s">
        <v>416</v>
      </c>
      <c r="K29" s="189" t="s">
        <v>466</v>
      </c>
      <c r="L29" s="202"/>
      <c r="M29"/>
      <c r="N29"/>
      <c r="O29"/>
      <c r="P29" s="130"/>
      <c r="Q29"/>
      <c r="R29"/>
      <c r="S29"/>
      <c r="T29" s="130"/>
      <c r="U29" s="58" t="s">
        <v>38</v>
      </c>
      <c r="V29" s="119" t="s">
        <v>77</v>
      </c>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row>
    <row r="30" spans="2:59" s="51" customFormat="1" ht="15" customHeight="1" x14ac:dyDescent="0.35">
      <c r="B30" s="83">
        <v>1</v>
      </c>
      <c r="C30" s="59" t="s">
        <v>7</v>
      </c>
      <c r="D30" s="77"/>
      <c r="E30" s="77"/>
      <c r="F30" s="77"/>
      <c r="G30" s="123">
        <f>D30+E30-F30</f>
        <v>0</v>
      </c>
      <c r="H30" s="231" t="s">
        <v>41</v>
      </c>
      <c r="I30" s="232"/>
      <c r="J30" s="78"/>
      <c r="K30" s="123">
        <f>ROUND(IF(H30="Enter my own result (value will be rounded)",J30,G30),4)</f>
        <v>0</v>
      </c>
      <c r="L30"/>
      <c r="M30"/>
      <c r="N30"/>
      <c r="O30"/>
      <c r="P30" s="130"/>
      <c r="Q30"/>
      <c r="R30"/>
      <c r="S30"/>
      <c r="T30" s="130"/>
      <c r="U30" s="122" t="s">
        <v>7</v>
      </c>
      <c r="V30" s="150">
        <f>'1. Facility Details'!D32</f>
        <v>0</v>
      </c>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row>
    <row r="31" spans="2:59" s="51" customFormat="1" ht="14.5" x14ac:dyDescent="0.35">
      <c r="B31" s="83">
        <v>2</v>
      </c>
      <c r="C31" s="59" t="s">
        <v>20</v>
      </c>
      <c r="D31" s="77"/>
      <c r="E31" s="77"/>
      <c r="F31" s="77"/>
      <c r="G31" s="123">
        <f t="shared" ref="G31:G39" si="0">D31+E31-F31</f>
        <v>0</v>
      </c>
      <c r="H31" s="231" t="s">
        <v>41</v>
      </c>
      <c r="I31" s="232"/>
      <c r="J31" s="78"/>
      <c r="K31" s="123">
        <f t="shared" ref="K31:K39" si="1">ROUND(IF(H31="Enter my own result (value will be rounded)",J31,G31),4)</f>
        <v>0</v>
      </c>
      <c r="L31"/>
      <c r="M31"/>
      <c r="N31"/>
      <c r="O31"/>
      <c r="P31" s="130"/>
      <c r="Q31"/>
      <c r="R31"/>
      <c r="S31"/>
      <c r="T31" s="130"/>
      <c r="U31" s="122" t="s">
        <v>20</v>
      </c>
      <c r="V31" s="150">
        <f>'1. Facility Details'!D33</f>
        <v>0</v>
      </c>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row>
    <row r="32" spans="2:59" s="51" customFormat="1" ht="14.5" x14ac:dyDescent="0.35">
      <c r="B32" s="83">
        <v>3</v>
      </c>
      <c r="C32" s="59" t="s">
        <v>21</v>
      </c>
      <c r="D32" s="77"/>
      <c r="E32" s="77"/>
      <c r="F32" s="77"/>
      <c r="G32" s="123">
        <f t="shared" si="0"/>
        <v>0</v>
      </c>
      <c r="H32" s="231" t="s">
        <v>41</v>
      </c>
      <c r="I32" s="232"/>
      <c r="J32" s="78"/>
      <c r="K32" s="123">
        <f t="shared" si="1"/>
        <v>0</v>
      </c>
      <c r="L32"/>
      <c r="M32"/>
      <c r="N32"/>
      <c r="O32"/>
      <c r="P32" s="130"/>
      <c r="Q32"/>
      <c r="R32"/>
      <c r="S32"/>
      <c r="T32" s="130"/>
      <c r="U32" s="122" t="s">
        <v>21</v>
      </c>
      <c r="V32" s="150">
        <f>'1. Facility Details'!D34</f>
        <v>0</v>
      </c>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row>
    <row r="33" spans="2:59" s="51" customFormat="1" ht="14.5" x14ac:dyDescent="0.35">
      <c r="B33" s="83">
        <v>4</v>
      </c>
      <c r="C33" s="59" t="s">
        <v>22</v>
      </c>
      <c r="D33" s="77"/>
      <c r="E33" s="77"/>
      <c r="F33" s="77"/>
      <c r="G33" s="123">
        <f t="shared" si="0"/>
        <v>0</v>
      </c>
      <c r="H33" s="231" t="s">
        <v>41</v>
      </c>
      <c r="I33" s="232"/>
      <c r="J33" s="78"/>
      <c r="K33" s="123">
        <f t="shared" si="1"/>
        <v>0</v>
      </c>
      <c r="L33"/>
      <c r="M33"/>
      <c r="N33"/>
      <c r="O33"/>
      <c r="P33" s="130"/>
      <c r="Q33"/>
      <c r="R33"/>
      <c r="S33"/>
      <c r="T33" s="130"/>
      <c r="U33" s="122" t="s">
        <v>22</v>
      </c>
      <c r="V33" s="150">
        <f>'1. Facility Details'!D35</f>
        <v>0</v>
      </c>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row>
    <row r="34" spans="2:59" s="51" customFormat="1" ht="14.5" x14ac:dyDescent="0.35">
      <c r="B34" s="83">
        <v>5</v>
      </c>
      <c r="C34" s="59" t="s">
        <v>5</v>
      </c>
      <c r="D34" s="77"/>
      <c r="E34" s="77"/>
      <c r="F34" s="77"/>
      <c r="G34" s="123">
        <f t="shared" si="0"/>
        <v>0</v>
      </c>
      <c r="H34" s="231" t="s">
        <v>41</v>
      </c>
      <c r="I34" s="232"/>
      <c r="J34" s="78"/>
      <c r="K34" s="123">
        <f t="shared" si="1"/>
        <v>0</v>
      </c>
      <c r="L34"/>
      <c r="M34"/>
      <c r="N34"/>
      <c r="O34"/>
      <c r="P34" s="130"/>
      <c r="Q34"/>
      <c r="R34"/>
      <c r="S34"/>
      <c r="T34" s="130"/>
      <c r="U34" s="122" t="s">
        <v>5</v>
      </c>
      <c r="V34" s="150">
        <f>'1. Facility Details'!D36</f>
        <v>0</v>
      </c>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row>
    <row r="35" spans="2:59" s="51" customFormat="1" ht="14.5" x14ac:dyDescent="0.35">
      <c r="B35" s="83">
        <v>6</v>
      </c>
      <c r="C35" s="59" t="s">
        <v>23</v>
      </c>
      <c r="D35" s="77"/>
      <c r="E35" s="77"/>
      <c r="F35" s="77"/>
      <c r="G35" s="123">
        <f t="shared" si="0"/>
        <v>0</v>
      </c>
      <c r="H35" s="231" t="s">
        <v>41</v>
      </c>
      <c r="I35" s="232"/>
      <c r="J35" s="78"/>
      <c r="K35" s="123">
        <f t="shared" si="1"/>
        <v>0</v>
      </c>
      <c r="L35"/>
      <c r="M35"/>
      <c r="N35"/>
      <c r="O35"/>
      <c r="P35" s="130"/>
      <c r="Q35"/>
      <c r="R35"/>
      <c r="S35"/>
      <c r="T35" s="130"/>
      <c r="U35" s="122" t="s">
        <v>23</v>
      </c>
      <c r="V35" s="150">
        <f>'1. Facility Details'!D37</f>
        <v>0</v>
      </c>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row>
    <row r="36" spans="2:59" s="51" customFormat="1" ht="14.5" x14ac:dyDescent="0.35">
      <c r="B36" s="83">
        <v>7</v>
      </c>
      <c r="C36" s="59" t="s">
        <v>6</v>
      </c>
      <c r="D36" s="77"/>
      <c r="E36" s="77"/>
      <c r="F36" s="77"/>
      <c r="G36" s="123">
        <f t="shared" si="0"/>
        <v>0</v>
      </c>
      <c r="H36" s="231" t="s">
        <v>41</v>
      </c>
      <c r="I36" s="232"/>
      <c r="J36" s="78"/>
      <c r="K36" s="123">
        <f t="shared" si="1"/>
        <v>0</v>
      </c>
      <c r="L36"/>
      <c r="M36"/>
      <c r="N36"/>
      <c r="O36"/>
      <c r="P36" s="130"/>
      <c r="Q36"/>
      <c r="R36"/>
      <c r="S36"/>
      <c r="T36" s="130"/>
      <c r="U36" s="122" t="s">
        <v>6</v>
      </c>
      <c r="V36" s="150">
        <f>'1. Facility Details'!D38</f>
        <v>0</v>
      </c>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row>
    <row r="37" spans="2:59" s="51" customFormat="1" ht="14.5" x14ac:dyDescent="0.35">
      <c r="B37" s="83">
        <v>8</v>
      </c>
      <c r="C37" s="59" t="s">
        <v>24</v>
      </c>
      <c r="D37" s="77"/>
      <c r="E37" s="77"/>
      <c r="F37" s="77"/>
      <c r="G37" s="123">
        <f t="shared" si="0"/>
        <v>0</v>
      </c>
      <c r="H37" s="231" t="s">
        <v>41</v>
      </c>
      <c r="I37" s="232"/>
      <c r="J37" s="78"/>
      <c r="K37" s="123">
        <f t="shared" si="1"/>
        <v>0</v>
      </c>
      <c r="L37"/>
      <c r="M37"/>
      <c r="N37"/>
      <c r="O37"/>
      <c r="P37" s="130"/>
      <c r="Q37"/>
      <c r="R37"/>
      <c r="S37"/>
      <c r="T37" s="130"/>
      <c r="U37" s="122" t="s">
        <v>24</v>
      </c>
      <c r="V37" s="150">
        <f>'1. Facility Details'!D39</f>
        <v>0</v>
      </c>
      <c r="W37" s="61"/>
      <c r="X37" s="61"/>
      <c r="Y37" s="61"/>
      <c r="Z37" s="61"/>
      <c r="AA37" s="61"/>
      <c r="AB37" s="61"/>
      <c r="AC37" s="61"/>
      <c r="AD37" s="61"/>
      <c r="AE37" s="61"/>
      <c r="AF37" s="61"/>
      <c r="AG37" s="61"/>
      <c r="AH37" s="61"/>
      <c r="AI37" s="61"/>
      <c r="AJ37" s="61"/>
      <c r="AK37" s="61"/>
      <c r="AL37" s="61"/>
      <c r="AM37" s="61"/>
      <c r="AN37" s="61"/>
      <c r="AO37" s="61"/>
      <c r="AP37" s="61"/>
      <c r="AQ37" s="61"/>
      <c r="AR37" s="61"/>
    </row>
    <row r="38" spans="2:59" s="51" customFormat="1" ht="14.5" x14ac:dyDescent="0.35">
      <c r="B38" s="83">
        <v>9</v>
      </c>
      <c r="C38" s="59" t="s">
        <v>25</v>
      </c>
      <c r="D38" s="77"/>
      <c r="E38" s="77"/>
      <c r="F38" s="77"/>
      <c r="G38" s="123">
        <f t="shared" si="0"/>
        <v>0</v>
      </c>
      <c r="H38" s="231" t="s">
        <v>41</v>
      </c>
      <c r="I38" s="232"/>
      <c r="J38" s="78"/>
      <c r="K38" s="123">
        <f t="shared" si="1"/>
        <v>0</v>
      </c>
      <c r="L38"/>
      <c r="M38"/>
      <c r="N38"/>
      <c r="O38"/>
      <c r="P38" s="130"/>
      <c r="Q38"/>
      <c r="R38"/>
      <c r="S38"/>
      <c r="T38" s="130"/>
      <c r="U38" s="122" t="s">
        <v>25</v>
      </c>
      <c r="V38" s="150">
        <f>'1. Facility Details'!D40</f>
        <v>0</v>
      </c>
      <c r="W38" s="61"/>
      <c r="X38" s="61"/>
      <c r="Y38" s="61"/>
      <c r="Z38" s="61"/>
      <c r="AA38" s="61"/>
      <c r="AB38" s="61"/>
      <c r="AC38" s="61"/>
      <c r="AD38" s="61"/>
      <c r="AE38" s="61"/>
      <c r="AF38" s="61"/>
      <c r="AG38" s="61"/>
      <c r="AH38" s="61"/>
      <c r="AI38" s="61"/>
      <c r="AJ38" s="61"/>
      <c r="AK38" s="61"/>
      <c r="AL38" s="61"/>
      <c r="AM38" s="61"/>
      <c r="AN38" s="61"/>
      <c r="AO38" s="61"/>
      <c r="AP38" s="61"/>
      <c r="AQ38" s="61"/>
      <c r="AR38" s="61"/>
    </row>
    <row r="39" spans="2:59" s="51" customFormat="1" ht="14.5" x14ac:dyDescent="0.35">
      <c r="B39" s="83">
        <v>10</v>
      </c>
      <c r="C39" s="59" t="s">
        <v>26</v>
      </c>
      <c r="D39" s="77"/>
      <c r="E39" s="77"/>
      <c r="F39" s="77"/>
      <c r="G39" s="123">
        <f t="shared" si="0"/>
        <v>0</v>
      </c>
      <c r="H39" s="231" t="s">
        <v>41</v>
      </c>
      <c r="I39" s="232"/>
      <c r="J39" s="78"/>
      <c r="K39" s="123">
        <f t="shared" si="1"/>
        <v>0</v>
      </c>
      <c r="L39"/>
      <c r="M39"/>
      <c r="N39"/>
      <c r="O39"/>
      <c r="P39" s="130"/>
      <c r="Q39"/>
      <c r="R39"/>
      <c r="S39"/>
      <c r="T39" s="130"/>
      <c r="U39" s="122" t="s">
        <v>26</v>
      </c>
      <c r="V39" s="150">
        <f>'1. Facility Details'!D41</f>
        <v>0</v>
      </c>
      <c r="W39" s="61"/>
      <c r="X39" s="61"/>
      <c r="Y39" s="61"/>
      <c r="Z39" s="61"/>
      <c r="AA39" s="61"/>
      <c r="AB39" s="61"/>
      <c r="AC39" s="61"/>
      <c r="AD39" s="61"/>
      <c r="AE39" s="61"/>
      <c r="AF39" s="61"/>
      <c r="AG39" s="61"/>
      <c r="AH39" s="61"/>
      <c r="AI39" s="61"/>
      <c r="AJ39" s="61"/>
      <c r="AK39" s="61"/>
      <c r="AL39" s="61"/>
      <c r="AM39" s="61"/>
      <c r="AN39" s="61"/>
      <c r="AO39" s="61"/>
      <c r="AP39" s="61"/>
      <c r="AQ39" s="61"/>
      <c r="AR39" s="61"/>
    </row>
    <row r="40" spans="2:59" ht="14.5" x14ac:dyDescent="0.35">
      <c r="L40"/>
      <c r="M40"/>
      <c r="N40"/>
      <c r="O40"/>
      <c r="Q40"/>
      <c r="R40"/>
      <c r="S40"/>
    </row>
    <row r="41" spans="2:59" ht="14.5" x14ac:dyDescent="0.35">
      <c r="L41"/>
      <c r="M41"/>
      <c r="N41"/>
      <c r="O41"/>
      <c r="P41" s="51"/>
      <c r="Q41"/>
      <c r="R41"/>
      <c r="S41"/>
      <c r="T41" s="51"/>
    </row>
    <row r="42" spans="2:59" x14ac:dyDescent="0.3">
      <c r="L42" s="73"/>
      <c r="M42" s="79"/>
      <c r="N42" s="51"/>
      <c r="O42" s="51"/>
      <c r="P42" s="51"/>
      <c r="Q42" s="51"/>
      <c r="R42" s="51"/>
      <c r="S42" s="51"/>
    </row>
    <row r="43" spans="2:59" x14ac:dyDescent="0.3">
      <c r="L43" s="73"/>
      <c r="M43" s="79"/>
      <c r="N43" s="51"/>
      <c r="O43" s="51"/>
      <c r="P43" s="51"/>
      <c r="Q43" s="51"/>
      <c r="R43" s="51"/>
      <c r="S43" s="51"/>
    </row>
    <row r="44" spans="2:59" s="70" customFormat="1" x14ac:dyDescent="0.3">
      <c r="B44" s="71" t="s">
        <v>154</v>
      </c>
      <c r="C44" s="273" t="s">
        <v>417</v>
      </c>
      <c r="D44" s="273"/>
      <c r="E44" s="273"/>
      <c r="F44" s="273"/>
      <c r="G44" s="273"/>
      <c r="H44" s="273"/>
      <c r="I44" s="273"/>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N44" s="80"/>
      <c r="AO44" s="81"/>
    </row>
    <row r="45" spans="2:59" s="70" customFormat="1" x14ac:dyDescent="0.3">
      <c r="B45" s="71"/>
      <c r="C45" s="273"/>
      <c r="D45" s="273"/>
      <c r="E45" s="273"/>
      <c r="F45" s="273"/>
      <c r="G45" s="273"/>
      <c r="H45" s="273"/>
      <c r="I45" s="273"/>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N45" s="80"/>
      <c r="AO45" s="81"/>
    </row>
    <row r="46" spans="2:59" s="51" customFormat="1" x14ac:dyDescent="0.3">
      <c r="B46" s="55"/>
      <c r="C46" s="74"/>
      <c r="D46" s="74"/>
      <c r="E46" s="74"/>
      <c r="F46" s="74"/>
      <c r="G46" s="74"/>
      <c r="H46" s="7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56"/>
      <c r="AO46" s="61"/>
    </row>
    <row r="47" spans="2:59" s="83" customFormat="1" ht="14.5" thickBot="1" x14ac:dyDescent="0.35">
      <c r="B47" s="82"/>
      <c r="C47" s="102" t="s">
        <v>31</v>
      </c>
      <c r="D47" s="102" t="s">
        <v>32</v>
      </c>
      <c r="E47" s="102" t="s">
        <v>33</v>
      </c>
      <c r="F47" s="102" t="s">
        <v>34</v>
      </c>
      <c r="G47" s="102" t="s">
        <v>35</v>
      </c>
      <c r="H47" s="102" t="s">
        <v>36</v>
      </c>
      <c r="I47" s="102" t="s">
        <v>152</v>
      </c>
      <c r="J47" s="102" t="s">
        <v>181</v>
      </c>
      <c r="K47" s="102" t="s">
        <v>182</v>
      </c>
      <c r="L47" s="102" t="s">
        <v>184</v>
      </c>
      <c r="M47" s="130"/>
      <c r="N47" s="130"/>
      <c r="O47" s="130"/>
      <c r="P47" s="130"/>
      <c r="Q47" s="130"/>
      <c r="R47" s="130"/>
      <c r="S47" s="130"/>
      <c r="T47" s="130"/>
      <c r="U47" s="75" t="s">
        <v>426</v>
      </c>
    </row>
    <row r="48" spans="2:59" s="65" customFormat="1" ht="210.75" customHeight="1" x14ac:dyDescent="0.3">
      <c r="C48" s="93" t="s">
        <v>38</v>
      </c>
      <c r="D48" s="9" t="s">
        <v>411</v>
      </c>
      <c r="E48" s="10" t="s">
        <v>176</v>
      </c>
      <c r="F48" s="11" t="s">
        <v>235</v>
      </c>
      <c r="G48" s="9" t="s">
        <v>412</v>
      </c>
      <c r="H48" s="10" t="s">
        <v>177</v>
      </c>
      <c r="I48" s="11" t="s">
        <v>236</v>
      </c>
      <c r="J48" s="9" t="s">
        <v>413</v>
      </c>
      <c r="K48" s="10" t="s">
        <v>178</v>
      </c>
      <c r="L48" s="11" t="s">
        <v>237</v>
      </c>
      <c r="M48" s="130"/>
      <c r="N48" s="130"/>
      <c r="O48" s="130"/>
      <c r="P48" s="130"/>
      <c r="Q48" s="130"/>
      <c r="R48" s="130"/>
      <c r="S48" s="130"/>
      <c r="U48" s="58" t="s">
        <v>38</v>
      </c>
      <c r="V48" s="119" t="s">
        <v>77</v>
      </c>
    </row>
    <row r="49" spans="2:42" s="51" customFormat="1" x14ac:dyDescent="0.3">
      <c r="B49" s="83">
        <v>1</v>
      </c>
      <c r="C49" s="103" t="s">
        <v>7</v>
      </c>
      <c r="D49" s="85"/>
      <c r="E49" s="12"/>
      <c r="F49" s="86"/>
      <c r="G49" s="85"/>
      <c r="H49" s="12"/>
      <c r="I49" s="86"/>
      <c r="J49" s="85"/>
      <c r="K49" s="12"/>
      <c r="L49" s="86"/>
      <c r="M49" s="130"/>
      <c r="N49" s="130"/>
      <c r="O49" s="130"/>
      <c r="P49" s="130"/>
      <c r="Q49" s="130"/>
      <c r="R49" s="130"/>
      <c r="S49" s="130"/>
      <c r="U49" s="122" t="s">
        <v>7</v>
      </c>
      <c r="V49" s="150">
        <f t="shared" ref="V49:V58" si="2">V30</f>
        <v>0</v>
      </c>
    </row>
    <row r="50" spans="2:42" s="51" customFormat="1" x14ac:dyDescent="0.3">
      <c r="B50" s="83">
        <v>2</v>
      </c>
      <c r="C50" s="103" t="s">
        <v>20</v>
      </c>
      <c r="D50" s="85"/>
      <c r="E50" s="12"/>
      <c r="F50" s="86"/>
      <c r="G50" s="85"/>
      <c r="H50" s="12"/>
      <c r="I50" s="86"/>
      <c r="J50" s="85"/>
      <c r="K50" s="12"/>
      <c r="L50" s="86"/>
      <c r="M50" s="130"/>
      <c r="N50" s="130"/>
      <c r="O50" s="130"/>
      <c r="P50" s="130"/>
      <c r="Q50" s="130"/>
      <c r="R50" s="130"/>
      <c r="S50" s="130"/>
      <c r="U50" s="122" t="s">
        <v>20</v>
      </c>
      <c r="V50" s="150">
        <f t="shared" si="2"/>
        <v>0</v>
      </c>
    </row>
    <row r="51" spans="2:42" s="51" customFormat="1" x14ac:dyDescent="0.3">
      <c r="B51" s="83">
        <v>3</v>
      </c>
      <c r="C51" s="103" t="s">
        <v>21</v>
      </c>
      <c r="D51" s="85"/>
      <c r="E51" s="12"/>
      <c r="F51" s="86"/>
      <c r="G51" s="85"/>
      <c r="H51" s="12"/>
      <c r="I51" s="86"/>
      <c r="J51" s="85"/>
      <c r="K51" s="12"/>
      <c r="L51" s="86"/>
      <c r="M51" s="130"/>
      <c r="N51" s="130"/>
      <c r="O51" s="130"/>
      <c r="P51" s="130"/>
      <c r="Q51" s="130"/>
      <c r="R51" s="130"/>
      <c r="S51" s="130"/>
      <c r="U51" s="122" t="s">
        <v>21</v>
      </c>
      <c r="V51" s="150">
        <f t="shared" si="2"/>
        <v>0</v>
      </c>
    </row>
    <row r="52" spans="2:42" s="51" customFormat="1" x14ac:dyDescent="0.3">
      <c r="B52" s="83">
        <v>4</v>
      </c>
      <c r="C52" s="103" t="s">
        <v>22</v>
      </c>
      <c r="D52" s="85"/>
      <c r="E52" s="12"/>
      <c r="F52" s="86"/>
      <c r="G52" s="85"/>
      <c r="H52" s="12"/>
      <c r="I52" s="86"/>
      <c r="J52" s="85"/>
      <c r="K52" s="12"/>
      <c r="L52" s="86"/>
      <c r="M52" s="130"/>
      <c r="N52" s="130"/>
      <c r="O52" s="130"/>
      <c r="P52" s="130"/>
      <c r="Q52" s="130"/>
      <c r="R52" s="130"/>
      <c r="S52" s="130"/>
      <c r="U52" s="122" t="s">
        <v>22</v>
      </c>
      <c r="V52" s="150">
        <f t="shared" si="2"/>
        <v>0</v>
      </c>
    </row>
    <row r="53" spans="2:42" s="51" customFormat="1" x14ac:dyDescent="0.3">
      <c r="B53" s="83">
        <v>5</v>
      </c>
      <c r="C53" s="103" t="s">
        <v>5</v>
      </c>
      <c r="D53" s="85"/>
      <c r="E53" s="12"/>
      <c r="F53" s="86"/>
      <c r="G53" s="85"/>
      <c r="H53" s="12"/>
      <c r="I53" s="86"/>
      <c r="J53" s="85"/>
      <c r="K53" s="12"/>
      <c r="L53" s="86"/>
      <c r="M53" s="130"/>
      <c r="N53" s="130"/>
      <c r="O53" s="130"/>
      <c r="P53" s="130"/>
      <c r="Q53" s="130"/>
      <c r="R53" s="130"/>
      <c r="S53" s="130"/>
      <c r="U53" s="122" t="s">
        <v>5</v>
      </c>
      <c r="V53" s="150">
        <f t="shared" si="2"/>
        <v>0</v>
      </c>
    </row>
    <row r="54" spans="2:42" s="51" customFormat="1" x14ac:dyDescent="0.3">
      <c r="B54" s="83">
        <v>6</v>
      </c>
      <c r="C54" s="103" t="s">
        <v>23</v>
      </c>
      <c r="D54" s="85"/>
      <c r="E54" s="12"/>
      <c r="F54" s="86"/>
      <c r="G54" s="85"/>
      <c r="H54" s="12"/>
      <c r="I54" s="86"/>
      <c r="J54" s="85"/>
      <c r="K54" s="12"/>
      <c r="L54" s="86"/>
      <c r="M54" s="130"/>
      <c r="N54" s="130"/>
      <c r="O54" s="130"/>
      <c r="P54" s="130"/>
      <c r="Q54" s="130"/>
      <c r="R54" s="130"/>
      <c r="S54" s="130"/>
      <c r="U54" s="122" t="s">
        <v>23</v>
      </c>
      <c r="V54" s="150">
        <f t="shared" si="2"/>
        <v>0</v>
      </c>
    </row>
    <row r="55" spans="2:42" s="51" customFormat="1" x14ac:dyDescent="0.3">
      <c r="B55" s="83">
        <v>7</v>
      </c>
      <c r="C55" s="103" t="s">
        <v>6</v>
      </c>
      <c r="D55" s="85"/>
      <c r="E55" s="12"/>
      <c r="F55" s="86"/>
      <c r="G55" s="85"/>
      <c r="H55" s="12"/>
      <c r="I55" s="86"/>
      <c r="J55" s="85"/>
      <c r="K55" s="12"/>
      <c r="L55" s="86"/>
      <c r="M55" s="130"/>
      <c r="N55" s="130"/>
      <c r="O55" s="130"/>
      <c r="P55" s="130"/>
      <c r="Q55" s="130"/>
      <c r="R55" s="130"/>
      <c r="S55" s="130"/>
      <c r="U55" s="122" t="s">
        <v>6</v>
      </c>
      <c r="V55" s="150">
        <f t="shared" si="2"/>
        <v>0</v>
      </c>
    </row>
    <row r="56" spans="2:42" s="51" customFormat="1" x14ac:dyDescent="0.3">
      <c r="B56" s="83">
        <v>8</v>
      </c>
      <c r="C56" s="103" t="s">
        <v>24</v>
      </c>
      <c r="D56" s="85"/>
      <c r="E56" s="12"/>
      <c r="F56" s="86"/>
      <c r="G56" s="85"/>
      <c r="H56" s="12"/>
      <c r="I56" s="86"/>
      <c r="J56" s="85"/>
      <c r="K56" s="12"/>
      <c r="L56" s="86"/>
      <c r="M56" s="130"/>
      <c r="N56" s="130"/>
      <c r="O56" s="130"/>
      <c r="P56" s="130"/>
      <c r="Q56" s="130"/>
      <c r="R56" s="130"/>
      <c r="S56" s="130"/>
      <c r="U56" s="122" t="s">
        <v>24</v>
      </c>
      <c r="V56" s="150">
        <f t="shared" si="2"/>
        <v>0</v>
      </c>
    </row>
    <row r="57" spans="2:42" s="51" customFormat="1" x14ac:dyDescent="0.3">
      <c r="B57" s="83">
        <v>9</v>
      </c>
      <c r="C57" s="103" t="s">
        <v>25</v>
      </c>
      <c r="D57" s="85"/>
      <c r="E57" s="12"/>
      <c r="F57" s="86"/>
      <c r="G57" s="85"/>
      <c r="H57" s="12"/>
      <c r="I57" s="86"/>
      <c r="J57" s="85"/>
      <c r="K57" s="12"/>
      <c r="L57" s="86"/>
      <c r="M57" s="130"/>
      <c r="N57" s="130"/>
      <c r="O57" s="130"/>
      <c r="P57" s="130"/>
      <c r="Q57" s="130"/>
      <c r="R57" s="130"/>
      <c r="S57" s="130"/>
      <c r="U57" s="122" t="s">
        <v>25</v>
      </c>
      <c r="V57" s="150">
        <f t="shared" si="2"/>
        <v>0</v>
      </c>
    </row>
    <row r="58" spans="2:42" s="51" customFormat="1" ht="14.5" thickBot="1" x14ac:dyDescent="0.35">
      <c r="B58" s="83">
        <v>10</v>
      </c>
      <c r="C58" s="104" t="s">
        <v>26</v>
      </c>
      <c r="D58" s="87"/>
      <c r="E58" s="88"/>
      <c r="F58" s="89"/>
      <c r="G58" s="87"/>
      <c r="H58" s="88"/>
      <c r="I58" s="89"/>
      <c r="J58" s="87"/>
      <c r="K58" s="88"/>
      <c r="L58" s="89"/>
      <c r="M58" s="130"/>
      <c r="N58" s="130"/>
      <c r="O58" s="130"/>
      <c r="P58" s="130"/>
      <c r="Q58" s="130"/>
      <c r="R58" s="130"/>
      <c r="S58" s="130"/>
      <c r="U58" s="122" t="s">
        <v>26</v>
      </c>
      <c r="V58" s="150">
        <f t="shared" si="2"/>
        <v>0</v>
      </c>
    </row>
    <row r="59" spans="2:42" s="51" customFormat="1" x14ac:dyDescent="0.35">
      <c r="C59" s="61"/>
      <c r="D59" s="61"/>
      <c r="E59" s="61"/>
      <c r="F59" s="61"/>
      <c r="G59" s="61"/>
      <c r="H59" s="61"/>
      <c r="I59" s="61"/>
      <c r="J59" s="61"/>
      <c r="K59" s="61"/>
      <c r="L59" s="61"/>
      <c r="M59" s="61"/>
      <c r="N59" s="61"/>
      <c r="O59" s="61"/>
      <c r="P59" s="61"/>
      <c r="Q59" s="61"/>
      <c r="R59" s="61"/>
      <c r="S59" s="61"/>
      <c r="U59" s="61"/>
      <c r="V59" s="61"/>
      <c r="W59" s="61"/>
      <c r="X59" s="61"/>
      <c r="Y59" s="61"/>
      <c r="Z59" s="61"/>
      <c r="AA59" s="61"/>
      <c r="AB59" s="61"/>
      <c r="AC59" s="61"/>
      <c r="AD59" s="61"/>
      <c r="AE59" s="61"/>
      <c r="AF59" s="61"/>
      <c r="AG59" s="61"/>
      <c r="AH59" s="61"/>
      <c r="AI59" s="61"/>
      <c r="AJ59" s="61"/>
      <c r="AK59" s="61"/>
      <c r="AL59" s="61"/>
      <c r="AM59" s="61"/>
      <c r="AN59" s="61"/>
      <c r="AO59" s="61"/>
      <c r="AP59" s="61"/>
    </row>
    <row r="60" spans="2:42" s="51" customFormat="1" x14ac:dyDescent="0.35">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row>
    <row r="61" spans="2:42" ht="14.25" customHeight="1" x14ac:dyDescent="0.3"/>
    <row r="62" spans="2:42" ht="14.25" customHeight="1" x14ac:dyDescent="0.3"/>
    <row r="63" spans="2:42"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sheetData>
  <sheetProtection algorithmName="SHA-512" hashValue="saWAINFPDlbLS49oqeMLCAdx++ncvfd1+TQM1mqwOO1l6t5jzyZ6l98c4kxOlC4RoB+i3HAxuI51S27kPc/jFw==" saltValue="BUCsxT26kmgLaSCFKsD42A==" spinCount="100000" sheet="1" objects="1" scenarios="1"/>
  <mergeCells count="23">
    <mergeCell ref="C44:I45"/>
    <mergeCell ref="H39:I39"/>
    <mergeCell ref="H33:I33"/>
    <mergeCell ref="H34:I34"/>
    <mergeCell ref="H35:I35"/>
    <mergeCell ref="H36:I36"/>
    <mergeCell ref="H37:I37"/>
    <mergeCell ref="H38:I38"/>
    <mergeCell ref="H32:I32"/>
    <mergeCell ref="D12:H12"/>
    <mergeCell ref="D13:H13"/>
    <mergeCell ref="C14:H14"/>
    <mergeCell ref="C22:I24"/>
    <mergeCell ref="D11:H11"/>
    <mergeCell ref="H28:I28"/>
    <mergeCell ref="H29:I29"/>
    <mergeCell ref="H30:I30"/>
    <mergeCell ref="H31:I31"/>
    <mergeCell ref="C4:H4"/>
    <mergeCell ref="C5:H7"/>
    <mergeCell ref="C8:H8"/>
    <mergeCell ref="C9:H9"/>
    <mergeCell ref="C10:H10"/>
  </mergeCells>
  <conditionalFormatting sqref="E49:E58 H49:H58 K49:K58">
    <cfRule type="expression" dxfId="6" priority="10" stopIfTrue="1">
      <formula>D49="No"</formula>
    </cfRule>
  </conditionalFormatting>
  <conditionalFormatting sqref="J30:J39">
    <cfRule type="expression" dxfId="5" priority="9" stopIfTrue="1">
      <formula>H30&lt;&gt;"Enter my own result (value will be rounded)"</formula>
    </cfRule>
  </conditionalFormatting>
  <conditionalFormatting sqref="F49:F58 I49:I58 L49:L58">
    <cfRule type="expression" dxfId="4" priority="6" stopIfTrue="1">
      <formula>D49="No"</formula>
    </cfRule>
  </conditionalFormatting>
  <conditionalFormatting sqref="D49:L58">
    <cfRule type="expression" dxfId="3" priority="13" stopIfTrue="1">
      <formula>#REF!="No"</formula>
    </cfRule>
  </conditionalFormatting>
  <conditionalFormatting sqref="J30:J39 D49:L58 D30:F39">
    <cfRule type="expression" dxfId="2" priority="15" stopIfTrue="1">
      <formula>$V30="No"</formula>
    </cfRule>
  </conditionalFormatting>
  <conditionalFormatting sqref="H30:I39">
    <cfRule type="expression" dxfId="1" priority="1" stopIfTrue="1">
      <formula>$V30="No"</formula>
    </cfRule>
  </conditionalFormatting>
  <dataValidations count="9">
    <dataValidation type="custom" showInputMessage="1" showErrorMessage="1" errorTitle="Invalid Entry" error="You have attempted to enter data in a disabled (black) cell OR entered a value less than zero. Please make sure to enter values greater than zero and in blue cells only." prompt="Enter the pounds of SF6 and PFCs used to fill equipment at off-site electric power transmission or distribution locations during the year for each applicable gas." sqref="D30:D39" xr:uid="{00000000-0002-0000-0400-000000000000}">
      <formula1>AND($V30&lt;&gt;"No",D30&gt;=0,D30&lt;999999999)</formula1>
    </dataValidation>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C14:D14 D11:D13 C4 C8 C10" xr:uid="{00000000-0002-0000-0400-000001000000}"/>
    <dataValidation type="custom" showInputMessage="1" showErrorMessage="1" errorTitle="Invalid Entry" error="You have attempted to enter data in a disabled (black) cell OR entered a value less than zero. Please make sure to enter values greater than zero and in blue cells only." prompt="Enter the pounds of SF6 and PFCs used to charge the equipment prior to leaving the electrical equipment manufacturer or refurbishment facility during the year for each applicable gas." sqref="E30:E39" xr:uid="{00000000-0002-0000-0400-000002000000}">
      <formula1>AND($V30&lt;&gt;"No",E30&gt;=0,E30&lt;999999999)</formula1>
    </dataValidation>
    <dataValidation type="custom" showInputMessage="1" showErrorMessage="1" errorTitle="Invalid Entry" error="You have attempted to enter data in a disabled (black) cell OR entered a value less than zero. Please make sure to enter values greater than zero and in blue cells only." prompt="Enter the nameplate capacity of the equipment, in pounds, installed at off-site electric power transmission or distribution locations used to determine emissions from installation during the year for each applicable gas." sqref="F30:F39" xr:uid="{00000000-0002-0000-0400-000003000000}">
      <formula1>AND($V30&lt;&gt;"No",F30&gt;=0,F30&lt;999999999)</formula1>
    </dataValidation>
    <dataValidation type="list" allowBlank="1" showInputMessage="1" showErrorMessage="1" errorTitle="Invalid Entry" error="You have attempted to enter a value not found in the provided drop-down menu. Please select a value from the provided drop-down menu." prompt="Use the drop-down menu to indicate whether you would like to report the calculated value (displayed in column to the left), or an alternative value (to be entered in column to the right). Initially, calculated values are selected for reporting by default." sqref="H30:I39" xr:uid="{00000000-0002-0000-0400-000004000000}">
      <formula1>ResultSelect</formula1>
    </dataValidation>
    <dataValidation type="custom" showInputMessage="1" showErrorMessage="1" errorTitle="Invalid Entry" error="To enter an override value, you must first select &quot;Enter my own result (value will be rounded)&quot; in the column immediately to the left. Also, valid entries must be greater than zero and in blue cells only." prompt="If you would like to override the calculated result and report and alternative value, select &quot;Enter my own result (value will be rounded)&quot; in the column to the left and enter your override value in this column." sqref="J30:J39" xr:uid="{00000000-0002-0000-0400-000005000000}">
      <formula1>AND($V30&lt;&gt;"No",J30&gt;=0,J30&lt;999999999, H30&lt;&gt;"Use the calculated result rounded")</formula1>
    </dataValidation>
    <dataValidation type="custom" showInputMessage="1" showErrorMessage="1" errorTitle="Invalid Entry" error="You have attempted to enter data in a disabled (black) cell. Please make sure to enter data in blue cells only." promptTitle="Substitute Data Method(s)" prompt="Describe the method(s) used to estimate substitute data" sqref="F49:F58 I49:I58 L49:L58" xr:uid="{00000000-0002-0000-0400-000006000000}">
      <formula1>AND($V49&lt;&gt;"No",D49&lt;&gt;"No")</formula1>
    </dataValidation>
    <dataValidation type="custom" showInputMessage="1" showErrorMessage="1" errorTitle="Invalid Entry" error="You have attempted to enter data in a disabled (black) cell. Please make sure to enter data in blue cells only." promptTitle="Reason for Missing Data" prompt="Provide a reason why data were missing" sqref="E49:E58 H49:H58 K49:K58" xr:uid="{00000000-0002-0000-0400-000007000000}">
      <formula1>AND($V49&lt;&gt;"No",D49&lt;&gt;"No")</formula1>
    </dataValidation>
    <dataValidation type="list" showInputMessage="1" showErrorMessage="1" errorTitle="Invalid Entry" error="You have attempted to enter data in a disabled (black) cell OR have entered a value not found in the provided drop-down menu. Please make sure to select an option from the drop-down menu in blue cells only." promptTitle="Missing Data" prompt="Select whether missing data were used" sqref="D49:D58 G49:G58 J49:J58" xr:uid="{00000000-0002-0000-0400-000008000000}">
      <formula1>IF($V49="No",$A$1,YesNo)</formula1>
    </dataValidation>
  </dataValidations>
  <hyperlinks>
    <hyperlink ref="D12" r:id="rId1" display="http://www.ccdsupport.com/confluence/display/help/Reporting+Form+Instructions" xr:uid="{00000000-0004-0000-0400-000000000000}"/>
    <hyperlink ref="D11" r:id="rId2" display="http://www.epa.gov/climatechange/emissions/subpart/ss.html" xr:uid="{00000000-0004-0000-0400-000001000000}"/>
    <hyperlink ref="D13:H13" r:id="rId3" display="https://ccdsupport.com/confluence/display/help/Optional+Calculation+Spreadsheet+Instructions" xr:uid="{00000000-0004-0000-0400-000002000000}"/>
    <hyperlink ref="C15" location="wbnav1" display="1. Facility Details" xr:uid="{00000000-0004-0000-0400-000003000000}"/>
    <hyperlink ref="C16" location="wbnav2" display="2. Equation SS-1" xr:uid="{00000000-0004-0000-0400-000004000000}"/>
    <hyperlink ref="C20" location="wbnav6" display="6. Subpart-total Emissions" xr:uid="{00000000-0004-0000-0400-000005000000}"/>
    <hyperlink ref="C17" location="wbnav3" display="3. Equation SS-5" xr:uid="{00000000-0004-0000-0400-000006000000}"/>
    <hyperlink ref="C18" location="wbnav4" display="4. 98.453(h)" xr:uid="{00000000-0004-0000-0400-000007000000}"/>
    <hyperlink ref="C19" location="wbnav5" display="5. Equation SS-6" xr:uid="{00000000-0004-0000-0400-000008000000}"/>
    <hyperlink ref="D11:H11" r:id="rId4" display="https://www.epa.gov/climatechange/emissions/subpart/ss.html" xr:uid="{C40951FC-E9EF-4FF5-A506-E3D69A849777}"/>
    <hyperlink ref="D12:H12" r:id="rId5" display="https://ccdsupport.com/confluence/display/help/Reporting+Form+Instructions" xr:uid="{EEA2184F-B876-427D-B32F-968F2D632E3B}"/>
  </hyperlinks>
  <pageMargins left="0.7" right="0.7" top="0.75" bottom="0.75" header="0.3" footer="0.3"/>
  <pageSetup scale="67" fitToHeight="0" orientation="landscape"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D85"/>
  <sheetViews>
    <sheetView showGridLines="0" zoomScale="85" zoomScaleNormal="85" workbookViewId="0"/>
  </sheetViews>
  <sheetFormatPr defaultColWidth="22.7265625" defaultRowHeight="14.5" x14ac:dyDescent="0.35"/>
  <cols>
    <col min="1" max="1" width="2.7265625" style="76" customWidth="1"/>
    <col min="2" max="2" width="5" style="76" bestFit="1" customWidth="1"/>
    <col min="3" max="3" width="36.7265625" style="76" customWidth="1"/>
    <col min="4" max="45" width="24.7265625" style="76" customWidth="1"/>
    <col min="46" max="55" width="22.7265625" style="76" customWidth="1"/>
    <col min="56" max="56" width="22.7265625" style="76" hidden="1" customWidth="1"/>
    <col min="57" max="16384" width="22.7265625" style="76"/>
  </cols>
  <sheetData>
    <row r="1" spans="2:40" s="51" customFormat="1" x14ac:dyDescent="0.35">
      <c r="N1" s="76"/>
    </row>
    <row r="2" spans="2:40" s="51" customFormat="1" ht="18" x14ac:dyDescent="0.35">
      <c r="B2" s="54"/>
      <c r="C2" s="51" t="s">
        <v>8</v>
      </c>
      <c r="N2" s="76"/>
    </row>
    <row r="3" spans="2:40" s="51" customFormat="1" ht="18" x14ac:dyDescent="0.35">
      <c r="C3" s="4" t="s">
        <v>420</v>
      </c>
      <c r="D3" s="5"/>
      <c r="I3" s="61"/>
      <c r="J3" s="61"/>
      <c r="K3" s="61"/>
      <c r="L3" s="61"/>
      <c r="M3" s="61"/>
      <c r="N3" s="76"/>
      <c r="O3" s="61"/>
      <c r="P3" s="61"/>
      <c r="Q3" s="61"/>
      <c r="R3" s="61"/>
      <c r="S3" s="61"/>
      <c r="T3" s="61"/>
      <c r="U3" s="61"/>
      <c r="V3" s="61"/>
      <c r="W3" s="61"/>
      <c r="X3" s="61"/>
      <c r="Y3" s="61"/>
      <c r="Z3" s="61"/>
      <c r="AA3" s="61"/>
      <c r="AB3" s="61"/>
      <c r="AC3" s="61"/>
      <c r="AD3" s="61"/>
      <c r="AE3" s="61"/>
      <c r="AF3" s="61"/>
      <c r="AG3" s="61"/>
      <c r="AH3" s="61"/>
      <c r="AI3" s="61"/>
      <c r="AJ3" s="61"/>
      <c r="AK3" s="61"/>
      <c r="AL3" s="61"/>
      <c r="AM3" s="61"/>
      <c r="AN3" s="61"/>
    </row>
    <row r="4" spans="2:40" s="51" customFormat="1" x14ac:dyDescent="0.35">
      <c r="C4" s="6"/>
      <c r="D4" s="5"/>
      <c r="I4" s="61"/>
      <c r="J4" s="61"/>
      <c r="K4" s="61"/>
      <c r="L4" s="61"/>
      <c r="M4" s="61"/>
      <c r="N4" s="76"/>
      <c r="O4" s="61"/>
      <c r="P4" s="61"/>
      <c r="Q4" s="61"/>
      <c r="R4" s="61"/>
      <c r="S4" s="61"/>
      <c r="T4" s="61"/>
      <c r="U4" s="61"/>
      <c r="V4" s="61"/>
      <c r="W4" s="61"/>
      <c r="X4" s="61"/>
      <c r="Y4" s="61"/>
      <c r="Z4" s="61"/>
      <c r="AA4" s="61"/>
      <c r="AB4" s="61"/>
      <c r="AC4" s="61"/>
      <c r="AD4" s="61"/>
      <c r="AE4" s="61"/>
      <c r="AF4" s="61"/>
      <c r="AG4" s="61"/>
      <c r="AH4" s="61"/>
      <c r="AI4" s="61"/>
      <c r="AJ4" s="61"/>
      <c r="AK4" s="61"/>
      <c r="AL4" s="61"/>
      <c r="AM4" s="61"/>
      <c r="AN4" s="61"/>
    </row>
    <row r="5" spans="2:40" s="51" customFormat="1" x14ac:dyDescent="0.35">
      <c r="C5" s="219" t="s">
        <v>1</v>
      </c>
      <c r="D5" s="220"/>
      <c r="E5" s="220"/>
      <c r="F5" s="220"/>
      <c r="G5" s="220"/>
      <c r="H5" s="221"/>
      <c r="I5" s="61"/>
      <c r="J5" s="61"/>
      <c r="K5" s="61"/>
      <c r="L5" s="61"/>
      <c r="M5" s="61"/>
      <c r="N5" s="76"/>
      <c r="O5" s="61"/>
      <c r="P5" s="61"/>
      <c r="Q5" s="61"/>
      <c r="R5" s="61"/>
      <c r="S5" s="61"/>
      <c r="T5" s="61"/>
      <c r="U5" s="61"/>
      <c r="V5" s="61"/>
      <c r="W5" s="61"/>
      <c r="X5" s="61"/>
      <c r="Y5" s="61"/>
      <c r="Z5" s="61"/>
      <c r="AA5" s="61"/>
      <c r="AB5" s="61"/>
      <c r="AC5" s="61"/>
      <c r="AD5" s="61"/>
      <c r="AE5" s="61"/>
      <c r="AF5" s="61"/>
      <c r="AG5" s="61"/>
      <c r="AH5" s="61"/>
      <c r="AI5" s="61"/>
      <c r="AJ5" s="61"/>
      <c r="AK5" s="61"/>
      <c r="AL5" s="61"/>
      <c r="AM5" s="61"/>
      <c r="AN5" s="61"/>
    </row>
    <row r="6" spans="2:40" s="51" customFormat="1" x14ac:dyDescent="0.35">
      <c r="C6" s="239" t="s">
        <v>423</v>
      </c>
      <c r="D6" s="240"/>
      <c r="E6" s="240"/>
      <c r="F6" s="240"/>
      <c r="G6" s="240"/>
      <c r="H6" s="241"/>
      <c r="I6" s="61"/>
      <c r="J6" s="61"/>
      <c r="K6" s="61"/>
      <c r="L6" s="61"/>
      <c r="M6" s="61"/>
      <c r="N6" s="76"/>
      <c r="O6" s="61"/>
      <c r="P6" s="61"/>
      <c r="Q6" s="61"/>
      <c r="R6" s="61"/>
      <c r="S6" s="61"/>
      <c r="T6" s="61"/>
      <c r="U6" s="61"/>
      <c r="V6" s="61"/>
      <c r="W6" s="61"/>
      <c r="X6" s="61"/>
      <c r="Y6" s="61"/>
      <c r="Z6" s="61"/>
      <c r="AA6" s="61"/>
      <c r="AB6" s="61"/>
      <c r="AC6" s="61"/>
      <c r="AD6" s="61"/>
      <c r="AE6" s="61"/>
      <c r="AF6" s="61"/>
      <c r="AG6" s="61"/>
      <c r="AH6" s="61"/>
      <c r="AI6" s="61"/>
      <c r="AJ6" s="61"/>
      <c r="AK6" s="61"/>
      <c r="AL6" s="61"/>
      <c r="AM6" s="61"/>
      <c r="AN6" s="61"/>
    </row>
    <row r="7" spans="2:40" s="51" customFormat="1" x14ac:dyDescent="0.35">
      <c r="C7" s="242"/>
      <c r="D7" s="243"/>
      <c r="E7" s="243"/>
      <c r="F7" s="243"/>
      <c r="G7" s="243"/>
      <c r="H7" s="244"/>
      <c r="I7" s="61"/>
      <c r="J7" s="61"/>
      <c r="K7" s="61"/>
      <c r="L7" s="61"/>
      <c r="M7" s="61"/>
      <c r="N7" s="76"/>
      <c r="O7" s="61"/>
      <c r="P7" s="61"/>
      <c r="Q7" s="61"/>
      <c r="R7" s="61"/>
      <c r="S7" s="61"/>
      <c r="T7" s="60"/>
      <c r="U7" s="60"/>
      <c r="V7" s="61"/>
      <c r="W7" s="61"/>
      <c r="X7" s="61"/>
      <c r="Y7" s="61"/>
      <c r="Z7" s="61"/>
      <c r="AA7" s="61"/>
      <c r="AB7" s="61"/>
      <c r="AC7" s="61"/>
      <c r="AD7" s="61"/>
      <c r="AE7" s="61"/>
      <c r="AF7" s="61"/>
      <c r="AG7" s="61"/>
      <c r="AH7" s="61"/>
      <c r="AI7" s="61"/>
      <c r="AJ7" s="61"/>
      <c r="AK7" s="61"/>
      <c r="AL7" s="61"/>
      <c r="AM7" s="61"/>
      <c r="AN7" s="61"/>
    </row>
    <row r="8" spans="2:40" s="51" customFormat="1" x14ac:dyDescent="0.35">
      <c r="C8" s="245"/>
      <c r="D8" s="246"/>
      <c r="E8" s="246"/>
      <c r="F8" s="246"/>
      <c r="G8" s="246"/>
      <c r="H8" s="247"/>
      <c r="I8" s="61"/>
      <c r="J8" s="61"/>
      <c r="K8" s="61"/>
      <c r="L8" s="61"/>
      <c r="M8" s="61"/>
      <c r="N8" s="76"/>
      <c r="O8" s="61"/>
      <c r="P8" s="61"/>
      <c r="Q8" s="61"/>
      <c r="R8"/>
      <c r="S8" s="61"/>
      <c r="T8" s="60"/>
      <c r="U8" s="60"/>
      <c r="V8" s="61"/>
      <c r="W8" s="61"/>
      <c r="X8" s="61"/>
      <c r="Y8" s="61"/>
      <c r="Z8" s="61"/>
      <c r="AA8" s="61"/>
      <c r="AB8" s="61"/>
      <c r="AC8" s="61"/>
      <c r="AD8" s="61"/>
      <c r="AE8" s="61"/>
      <c r="AF8" s="61"/>
      <c r="AG8" s="61"/>
      <c r="AH8" s="61"/>
      <c r="AI8" s="61"/>
      <c r="AJ8" s="61"/>
      <c r="AK8" s="61"/>
      <c r="AL8" s="61"/>
      <c r="AM8" s="61"/>
      <c r="AN8" s="61"/>
    </row>
    <row r="9" spans="2:40" s="51" customFormat="1" x14ac:dyDescent="0.35">
      <c r="C9" s="219" t="s">
        <v>11</v>
      </c>
      <c r="D9" s="220"/>
      <c r="E9" s="220"/>
      <c r="F9" s="220"/>
      <c r="G9" s="220"/>
      <c r="H9" s="221"/>
      <c r="I9" s="61"/>
      <c r="J9" s="61"/>
      <c r="K9" s="61"/>
      <c r="L9" s="61"/>
      <c r="M9" s="61"/>
      <c r="N9" s="76"/>
      <c r="O9" s="61"/>
      <c r="P9" s="61"/>
      <c r="Q9" s="61"/>
      <c r="R9"/>
      <c r="S9" s="61"/>
      <c r="V9" s="61"/>
      <c r="W9" s="61"/>
      <c r="X9" s="61"/>
      <c r="Y9" s="61"/>
      <c r="Z9" s="61"/>
      <c r="AA9" s="61"/>
      <c r="AB9" s="61"/>
      <c r="AC9" s="61"/>
      <c r="AD9" s="61"/>
      <c r="AE9" s="61"/>
      <c r="AF9" s="61"/>
      <c r="AG9" s="61"/>
      <c r="AH9" s="61"/>
      <c r="AI9" s="61"/>
      <c r="AJ9" s="61"/>
      <c r="AK9" s="61"/>
      <c r="AL9" s="61"/>
      <c r="AM9" s="61"/>
      <c r="AN9" s="61"/>
    </row>
    <row r="10" spans="2:40" s="51" customFormat="1" x14ac:dyDescent="0.35">
      <c r="C10" s="236" t="str">
        <f>'1. Facility Details'!C8</f>
        <v>R.02</v>
      </c>
      <c r="D10" s="237"/>
      <c r="E10" s="237"/>
      <c r="F10" s="237"/>
      <c r="G10" s="237"/>
      <c r="H10" s="238"/>
      <c r="I10" s="61"/>
      <c r="J10" s="61"/>
      <c r="K10" s="61"/>
      <c r="L10" s="61"/>
      <c r="M10" s="61"/>
      <c r="N10" s="76"/>
      <c r="O10" s="61"/>
      <c r="P10" s="61"/>
      <c r="Q10" s="61"/>
      <c r="R10"/>
      <c r="S10" s="61"/>
      <c r="V10" s="61"/>
      <c r="W10" s="61"/>
      <c r="X10" s="61"/>
      <c r="Y10" s="61"/>
      <c r="Z10" s="61"/>
      <c r="AA10" s="61"/>
      <c r="AB10" s="61"/>
      <c r="AC10" s="61"/>
      <c r="AD10" s="61"/>
      <c r="AE10" s="61"/>
      <c r="AF10" s="61"/>
      <c r="AG10" s="61"/>
      <c r="AH10" s="61"/>
      <c r="AI10" s="61"/>
      <c r="AJ10" s="61"/>
      <c r="AK10" s="61"/>
      <c r="AL10" s="61"/>
      <c r="AM10" s="61"/>
      <c r="AN10" s="61"/>
    </row>
    <row r="11" spans="2:40" s="51" customFormat="1" x14ac:dyDescent="0.35">
      <c r="C11" s="219" t="s">
        <v>0</v>
      </c>
      <c r="D11" s="220"/>
      <c r="E11" s="220"/>
      <c r="F11" s="220"/>
      <c r="G11" s="220"/>
      <c r="H11" s="221"/>
      <c r="I11" s="61"/>
      <c r="J11" s="61"/>
      <c r="K11" s="61"/>
      <c r="L11" s="61"/>
      <c r="M11" s="61"/>
      <c r="N11" s="76"/>
      <c r="O11" s="61"/>
      <c r="P11" s="61"/>
      <c r="Q11" s="61"/>
      <c r="R11"/>
      <c r="S11" s="61"/>
      <c r="V11" s="61"/>
      <c r="W11" s="61"/>
      <c r="X11" s="61"/>
      <c r="Y11" s="61"/>
      <c r="Z11" s="61"/>
      <c r="AA11" s="61"/>
      <c r="AB11" s="61"/>
      <c r="AC11" s="61"/>
      <c r="AD11" s="61"/>
      <c r="AE11" s="61"/>
      <c r="AF11" s="61"/>
      <c r="AG11" s="61"/>
      <c r="AH11" s="61"/>
      <c r="AI11" s="61"/>
      <c r="AJ11" s="61"/>
      <c r="AK11" s="61"/>
      <c r="AL11" s="61"/>
      <c r="AM11" s="61"/>
      <c r="AN11" s="61"/>
    </row>
    <row r="12" spans="2:40" s="51" customFormat="1" x14ac:dyDescent="0.35">
      <c r="C12" s="18" t="s">
        <v>19</v>
      </c>
      <c r="D12" s="228" t="s">
        <v>501</v>
      </c>
      <c r="E12" s="228"/>
      <c r="F12" s="228"/>
      <c r="G12" s="228"/>
      <c r="H12" s="229"/>
      <c r="I12" s="61"/>
      <c r="J12" s="61"/>
      <c r="K12" s="61"/>
      <c r="L12" s="61"/>
      <c r="M12" s="61"/>
      <c r="N12" s="76"/>
      <c r="O12" s="61"/>
      <c r="P12" s="61"/>
      <c r="Q12" s="61"/>
      <c r="R12"/>
      <c r="S12" s="61"/>
      <c r="V12" s="61"/>
      <c r="W12" s="61"/>
      <c r="X12" s="61"/>
      <c r="Y12" s="61"/>
      <c r="Z12" s="61"/>
      <c r="AA12" s="61"/>
      <c r="AB12" s="61"/>
      <c r="AC12" s="61"/>
      <c r="AD12" s="61"/>
      <c r="AE12" s="61"/>
      <c r="AF12" s="61"/>
      <c r="AG12" s="61"/>
      <c r="AH12" s="61"/>
      <c r="AI12" s="61"/>
      <c r="AJ12" s="61"/>
      <c r="AK12" s="61"/>
      <c r="AL12" s="61"/>
      <c r="AM12" s="61"/>
      <c r="AN12" s="61"/>
    </row>
    <row r="13" spans="2:40" s="51" customFormat="1" x14ac:dyDescent="0.35">
      <c r="C13" s="52" t="s">
        <v>12</v>
      </c>
      <c r="D13" s="210" t="s">
        <v>503</v>
      </c>
      <c r="E13" s="210"/>
      <c r="F13" s="210"/>
      <c r="G13" s="210"/>
      <c r="H13" s="211"/>
      <c r="I13" s="61"/>
      <c r="J13" s="61"/>
      <c r="K13" s="61"/>
      <c r="L13" s="61"/>
      <c r="M13" s="61"/>
      <c r="N13" s="76"/>
      <c r="O13" s="61"/>
      <c r="P13" s="61"/>
      <c r="Q13" s="61"/>
      <c r="R13"/>
      <c r="S13" s="61"/>
      <c r="T13" s="130"/>
      <c r="V13" s="61"/>
      <c r="W13" s="61"/>
      <c r="X13" s="61"/>
      <c r="Y13" s="61"/>
      <c r="Z13" s="61"/>
      <c r="AA13" s="61"/>
      <c r="AB13" s="61"/>
      <c r="AC13" s="61"/>
      <c r="AD13" s="61"/>
      <c r="AE13" s="61"/>
      <c r="AF13" s="61"/>
      <c r="AG13" s="61"/>
      <c r="AH13" s="61"/>
      <c r="AI13" s="61"/>
      <c r="AJ13" s="61"/>
      <c r="AK13" s="61"/>
      <c r="AL13" s="61"/>
      <c r="AM13" s="61"/>
      <c r="AN13" s="61"/>
    </row>
    <row r="14" spans="2:40" s="51" customFormat="1" x14ac:dyDescent="0.35">
      <c r="C14" s="53" t="s">
        <v>13</v>
      </c>
      <c r="D14" s="214" t="s">
        <v>504</v>
      </c>
      <c r="E14" s="214"/>
      <c r="F14" s="214"/>
      <c r="G14" s="214"/>
      <c r="H14" s="215"/>
      <c r="I14" s="61"/>
      <c r="J14" s="61"/>
      <c r="K14" s="61"/>
      <c r="L14" s="61"/>
      <c r="M14" s="61"/>
      <c r="N14" s="76"/>
      <c r="O14" s="61"/>
      <c r="P14" s="61"/>
      <c r="Q14" s="61"/>
      <c r="R14" s="61"/>
      <c r="S14" s="61"/>
      <c r="T14" s="130"/>
      <c r="V14" s="61"/>
      <c r="W14" s="61"/>
      <c r="X14" s="61"/>
      <c r="Y14" s="61"/>
      <c r="Z14" s="61"/>
      <c r="AA14" s="61"/>
      <c r="AB14" s="61"/>
      <c r="AC14" s="61"/>
      <c r="AD14" s="61"/>
      <c r="AE14" s="61"/>
      <c r="AF14" s="61"/>
      <c r="AG14" s="61"/>
      <c r="AH14" s="61"/>
      <c r="AI14" s="61"/>
      <c r="AJ14" s="61"/>
      <c r="AK14" s="61"/>
      <c r="AL14" s="61"/>
      <c r="AM14" s="61"/>
      <c r="AN14" s="61"/>
    </row>
    <row r="15" spans="2:40" s="51" customFormat="1" x14ac:dyDescent="0.35">
      <c r="C15" s="216" t="s">
        <v>14</v>
      </c>
      <c r="D15" s="217"/>
      <c r="E15" s="217"/>
      <c r="F15" s="217"/>
      <c r="G15" s="217"/>
      <c r="H15" s="218"/>
      <c r="I15" s="61"/>
      <c r="J15" s="61"/>
      <c r="K15" s="61"/>
      <c r="L15" s="61"/>
      <c r="M15" s="61"/>
      <c r="N15" s="76"/>
      <c r="O15" s="61"/>
      <c r="P15" s="61"/>
      <c r="Q15" s="61"/>
      <c r="R15" s="61"/>
      <c r="S15" s="61"/>
      <c r="T15" s="130"/>
      <c r="V15" s="61"/>
      <c r="W15" s="61"/>
      <c r="X15" s="61"/>
      <c r="Y15" s="61"/>
      <c r="Z15" s="61"/>
      <c r="AA15" s="61"/>
      <c r="AB15" s="61"/>
      <c r="AC15" s="61"/>
      <c r="AD15" s="61"/>
      <c r="AE15" s="61"/>
      <c r="AF15" s="61"/>
      <c r="AG15" s="61"/>
      <c r="AH15" s="61"/>
      <c r="AI15" s="61"/>
      <c r="AJ15" s="61"/>
      <c r="AK15" s="61"/>
      <c r="AL15" s="61"/>
      <c r="AM15" s="61"/>
      <c r="AN15" s="61"/>
    </row>
    <row r="16" spans="2:40" s="51" customFormat="1" x14ac:dyDescent="0.35">
      <c r="C16" s="124" t="s">
        <v>15</v>
      </c>
      <c r="D16" s="151"/>
      <c r="E16" s="151"/>
      <c r="F16" s="151"/>
      <c r="G16" s="143"/>
      <c r="H16" s="144"/>
      <c r="I16" s="61"/>
      <c r="J16" s="61"/>
      <c r="K16" s="61"/>
      <c r="L16" s="61"/>
      <c r="M16" s="61"/>
      <c r="N16" s="76"/>
      <c r="O16" s="61"/>
      <c r="P16" s="61"/>
      <c r="Q16" s="61"/>
      <c r="R16" s="61"/>
      <c r="S16" s="61"/>
      <c r="T16" s="130"/>
      <c r="V16" s="61"/>
      <c r="W16" s="61"/>
      <c r="X16" s="61"/>
      <c r="Y16" s="61"/>
      <c r="Z16" s="61"/>
      <c r="AA16" s="61"/>
      <c r="AB16" s="61"/>
      <c r="AC16" s="61"/>
      <c r="AD16" s="61"/>
      <c r="AE16" s="61"/>
      <c r="AF16" s="61"/>
      <c r="AG16" s="61"/>
      <c r="AH16" s="61"/>
      <c r="AI16" s="61"/>
      <c r="AJ16" s="61"/>
      <c r="AK16" s="61"/>
      <c r="AL16" s="61"/>
      <c r="AM16" s="61"/>
      <c r="AN16" s="61"/>
    </row>
    <row r="17" spans="2:56" s="51" customFormat="1" x14ac:dyDescent="0.35">
      <c r="C17" s="125" t="s">
        <v>240</v>
      </c>
      <c r="D17" s="152"/>
      <c r="E17" s="152"/>
      <c r="F17" s="152"/>
      <c r="G17" s="60"/>
      <c r="H17" s="145"/>
      <c r="I17" s="61"/>
      <c r="J17" s="61"/>
      <c r="K17" s="61"/>
      <c r="L17" s="61"/>
      <c r="M17" s="61"/>
      <c r="N17" s="76"/>
      <c r="O17" s="61"/>
      <c r="P17" s="61"/>
      <c r="Q17" s="61"/>
      <c r="R17" s="61"/>
      <c r="S17" s="61"/>
      <c r="T17" s="130"/>
      <c r="V17" s="61"/>
      <c r="W17" s="61"/>
      <c r="X17" s="61"/>
      <c r="Y17" s="61"/>
      <c r="Z17" s="61"/>
      <c r="AA17" s="61"/>
      <c r="AB17" s="61"/>
      <c r="AC17" s="61"/>
      <c r="AD17" s="61"/>
      <c r="AE17" s="61"/>
      <c r="AF17" s="61"/>
      <c r="AG17" s="61"/>
      <c r="AH17" s="61"/>
      <c r="AI17" s="61"/>
      <c r="AJ17" s="61"/>
      <c r="AK17" s="61"/>
      <c r="AL17" s="61"/>
      <c r="AM17" s="61"/>
      <c r="AN17" s="61"/>
    </row>
    <row r="18" spans="2:56" s="51" customFormat="1" x14ac:dyDescent="0.35">
      <c r="C18" s="39" t="s">
        <v>16</v>
      </c>
      <c r="D18" s="152"/>
      <c r="E18" s="152"/>
      <c r="F18" s="152"/>
      <c r="G18" s="60"/>
      <c r="H18" s="145"/>
      <c r="I18" s="61"/>
      <c r="J18" s="61"/>
      <c r="K18" s="61"/>
      <c r="L18" s="61"/>
      <c r="M18" s="61"/>
      <c r="N18" s="76"/>
      <c r="O18" s="61"/>
      <c r="P18" s="61"/>
      <c r="Q18" s="61"/>
      <c r="R18" s="61"/>
      <c r="S18" s="61"/>
      <c r="T18" s="130"/>
      <c r="V18" s="61"/>
      <c r="W18" s="61"/>
      <c r="X18" s="61"/>
      <c r="Y18" s="61"/>
      <c r="Z18" s="61"/>
      <c r="AA18" s="61"/>
      <c r="AB18" s="61"/>
      <c r="AC18" s="61"/>
      <c r="AD18" s="61"/>
      <c r="AE18" s="61"/>
      <c r="AF18" s="61"/>
      <c r="AG18" s="61"/>
      <c r="AH18" s="61"/>
      <c r="AI18" s="61"/>
      <c r="AJ18" s="61"/>
      <c r="AK18" s="61"/>
      <c r="AL18" s="61"/>
      <c r="AM18" s="61"/>
      <c r="AN18" s="61"/>
    </row>
    <row r="19" spans="2:56" s="51" customFormat="1" x14ac:dyDescent="0.35">
      <c r="C19" s="125" t="s">
        <v>17</v>
      </c>
      <c r="D19" s="40"/>
      <c r="E19" s="40"/>
      <c r="F19" s="40"/>
      <c r="G19" s="60"/>
      <c r="H19" s="145"/>
      <c r="I19" s="61"/>
      <c r="J19" s="61"/>
      <c r="K19" s="61"/>
      <c r="L19" s="61"/>
      <c r="M19" s="61"/>
      <c r="N19" s="76"/>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row>
    <row r="20" spans="2:56" s="51" customFormat="1" x14ac:dyDescent="0.35">
      <c r="C20" s="125" t="s">
        <v>155</v>
      </c>
      <c r="D20" s="152"/>
      <c r="E20" s="152"/>
      <c r="F20" s="152"/>
      <c r="G20" s="60"/>
      <c r="H20" s="145"/>
      <c r="I20" s="61"/>
      <c r="J20" s="61"/>
      <c r="K20" s="61"/>
      <c r="L20" s="61"/>
      <c r="M20" s="61"/>
      <c r="N20" s="76"/>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row>
    <row r="21" spans="2:56" s="130" customFormat="1" x14ac:dyDescent="0.35">
      <c r="C21" s="126" t="s">
        <v>420</v>
      </c>
      <c r="D21" s="153"/>
      <c r="E21" s="153"/>
      <c r="F21" s="153"/>
      <c r="G21" s="146"/>
      <c r="H21" s="147"/>
      <c r="N21" s="76"/>
    </row>
    <row r="22" spans="2:56" s="130" customFormat="1" x14ac:dyDescent="0.35">
      <c r="N22" s="76"/>
    </row>
    <row r="23" spans="2:56" s="51" customFormat="1" x14ac:dyDescent="0.35">
      <c r="B23" s="50" t="s">
        <v>427</v>
      </c>
      <c r="C23" s="233" t="s">
        <v>425</v>
      </c>
      <c r="D23" s="233"/>
      <c r="E23" s="233"/>
      <c r="F23" s="233"/>
      <c r="G23" s="233"/>
      <c r="H23" s="233"/>
      <c r="I23" s="233"/>
      <c r="J23" s="69"/>
      <c r="K23" s="69"/>
      <c r="L23" s="50"/>
      <c r="M23" s="50"/>
      <c r="N23" s="76"/>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row>
    <row r="24" spans="2:56" s="51" customFormat="1" x14ac:dyDescent="0.35">
      <c r="B24" s="50"/>
      <c r="C24" s="130"/>
      <c r="D24" s="130"/>
      <c r="E24" s="61"/>
      <c r="F24" s="61"/>
      <c r="G24" s="61"/>
      <c r="H24" s="61"/>
      <c r="I24" s="130"/>
      <c r="M24" s="130"/>
      <c r="N24" s="76"/>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row>
    <row r="25" spans="2:56" s="60" customFormat="1" x14ac:dyDescent="0.35">
      <c r="B25" s="90"/>
      <c r="C25" s="138" t="s">
        <v>421</v>
      </c>
      <c r="D25" s="173" t="s">
        <v>422</v>
      </c>
      <c r="E25" s="152"/>
      <c r="G25" s="91"/>
      <c r="H25" s="91"/>
      <c r="I25" s="152"/>
      <c r="M25" s="152"/>
      <c r="N25" s="76"/>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row>
    <row r="26" spans="2:56" s="60" customFormat="1" x14ac:dyDescent="0.35">
      <c r="B26" s="90"/>
      <c r="C26" s="155"/>
      <c r="D26" s="156"/>
      <c r="E26" s="157"/>
      <c r="F26" s="91"/>
      <c r="G26" s="91"/>
      <c r="H26" s="91"/>
      <c r="I26" s="155"/>
      <c r="J26" s="156"/>
      <c r="K26" s="156"/>
      <c r="L26" s="157"/>
      <c r="M26" s="155"/>
      <c r="N26" s="76"/>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row>
    <row r="27" spans="2:56" s="51" customFormat="1" x14ac:dyDescent="0.35">
      <c r="B27" s="65"/>
      <c r="C27" s="66" t="s">
        <v>99</v>
      </c>
      <c r="D27" s="66" t="s">
        <v>101</v>
      </c>
      <c r="E27" s="66" t="s">
        <v>102</v>
      </c>
      <c r="F27" s="66" t="s">
        <v>103</v>
      </c>
      <c r="G27"/>
      <c r="H27"/>
      <c r="I27"/>
      <c r="J27"/>
      <c r="K27"/>
      <c r="L27"/>
      <c r="M27"/>
      <c r="N27"/>
      <c r="O2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row>
    <row r="28" spans="2:56" s="51" customFormat="1" ht="175.5" customHeight="1" x14ac:dyDescent="0.35">
      <c r="B28" s="130"/>
      <c r="C28" s="58" t="s">
        <v>38</v>
      </c>
      <c r="D28" s="201" t="s">
        <v>478</v>
      </c>
      <c r="E28" s="201" t="s">
        <v>479</v>
      </c>
      <c r="F28" s="201" t="s">
        <v>480</v>
      </c>
      <c r="G28"/>
      <c r="H28"/>
      <c r="I28"/>
      <c r="J28"/>
      <c r="K28"/>
      <c r="L28"/>
      <c r="M28"/>
      <c r="N28"/>
      <c r="O28"/>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row>
    <row r="29" spans="2:56" s="51" customFormat="1" ht="15" customHeight="1" x14ac:dyDescent="0.35">
      <c r="B29" s="83">
        <v>1</v>
      </c>
      <c r="C29" s="59" t="s">
        <v>7</v>
      </c>
      <c r="D29" s="123">
        <f>'2. Equation SS-1'!G107</f>
        <v>0</v>
      </c>
      <c r="E29" s="139">
        <f>'5. Equation SS-6'!K30</f>
        <v>0</v>
      </c>
      <c r="F29" s="123">
        <f>D29+E29</f>
        <v>0</v>
      </c>
      <c r="G29"/>
      <c r="H29"/>
      <c r="I29"/>
      <c r="J29"/>
      <c r="K29"/>
      <c r="L29"/>
      <c r="M29"/>
      <c r="N29"/>
      <c r="O29"/>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row>
    <row r="30" spans="2:56" s="51" customFormat="1" ht="14.25" customHeight="1" x14ac:dyDescent="0.35">
      <c r="B30" s="83">
        <v>2</v>
      </c>
      <c r="C30" s="59" t="s">
        <v>20</v>
      </c>
      <c r="D30" s="123">
        <f>'2. Equation SS-1'!G108</f>
        <v>0</v>
      </c>
      <c r="E30" s="139">
        <f>'5. Equation SS-6'!K31</f>
        <v>0</v>
      </c>
      <c r="F30" s="123">
        <f t="shared" ref="F30:F38" si="0">D30+E30</f>
        <v>0</v>
      </c>
      <c r="G30"/>
      <c r="H30"/>
      <c r="I30"/>
      <c r="J30"/>
      <c r="K30"/>
      <c r="L30"/>
      <c r="M30"/>
      <c r="N30"/>
      <c r="O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row>
    <row r="31" spans="2:56" s="51" customFormat="1" ht="14.25" customHeight="1" x14ac:dyDescent="0.35">
      <c r="B31" s="83">
        <v>3</v>
      </c>
      <c r="C31" s="59" t="s">
        <v>21</v>
      </c>
      <c r="D31" s="123">
        <f>'2. Equation SS-1'!G109</f>
        <v>0</v>
      </c>
      <c r="E31" s="139">
        <f>'5. Equation SS-6'!K32</f>
        <v>0</v>
      </c>
      <c r="F31" s="123">
        <f t="shared" si="0"/>
        <v>0</v>
      </c>
      <c r="G31"/>
      <c r="H31"/>
      <c r="I31"/>
      <c r="J31"/>
      <c r="K31"/>
      <c r="L31"/>
      <c r="M31"/>
      <c r="N31"/>
      <c r="O31"/>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row>
    <row r="32" spans="2:56" s="51" customFormat="1" ht="14.25" customHeight="1" x14ac:dyDescent="0.35">
      <c r="B32" s="83">
        <v>4</v>
      </c>
      <c r="C32" s="59" t="s">
        <v>22</v>
      </c>
      <c r="D32" s="123">
        <f>'2. Equation SS-1'!G110</f>
        <v>0</v>
      </c>
      <c r="E32" s="139">
        <f>'5. Equation SS-6'!K33</f>
        <v>0</v>
      </c>
      <c r="F32" s="123">
        <f t="shared" si="0"/>
        <v>0</v>
      </c>
      <c r="G32"/>
      <c r="H32"/>
      <c r="I32"/>
      <c r="J32"/>
      <c r="K32"/>
      <c r="L32"/>
      <c r="M32"/>
      <c r="N32"/>
      <c r="O32"/>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row>
    <row r="33" spans="2:52" s="51" customFormat="1" ht="14.25" customHeight="1" x14ac:dyDescent="0.35">
      <c r="B33" s="83">
        <v>5</v>
      </c>
      <c r="C33" s="59" t="s">
        <v>5</v>
      </c>
      <c r="D33" s="123">
        <f>'2. Equation SS-1'!G111</f>
        <v>0</v>
      </c>
      <c r="E33" s="139">
        <f>'5. Equation SS-6'!K34</f>
        <v>0</v>
      </c>
      <c r="F33" s="123">
        <f t="shared" si="0"/>
        <v>0</v>
      </c>
      <c r="G33"/>
      <c r="H33"/>
      <c r="I33"/>
      <c r="J33"/>
      <c r="K33"/>
      <c r="L33"/>
      <c r="M33"/>
      <c r="N33"/>
      <c r="O33"/>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row>
    <row r="34" spans="2:52" s="51" customFormat="1" ht="14.25" customHeight="1" x14ac:dyDescent="0.35">
      <c r="B34" s="83">
        <v>6</v>
      </c>
      <c r="C34" s="59" t="s">
        <v>23</v>
      </c>
      <c r="D34" s="123">
        <f>'2. Equation SS-1'!G112</f>
        <v>0</v>
      </c>
      <c r="E34" s="139">
        <f>'5. Equation SS-6'!K35</f>
        <v>0</v>
      </c>
      <c r="F34" s="123">
        <f t="shared" si="0"/>
        <v>0</v>
      </c>
      <c r="G34"/>
      <c r="H34"/>
      <c r="I34"/>
      <c r="J34"/>
      <c r="K34"/>
      <c r="L34"/>
      <c r="M34"/>
      <c r="N34"/>
      <c r="O34"/>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row>
    <row r="35" spans="2:52" s="51" customFormat="1" ht="14.25" customHeight="1" x14ac:dyDescent="0.35">
      <c r="B35" s="83">
        <v>7</v>
      </c>
      <c r="C35" s="59" t="s">
        <v>6</v>
      </c>
      <c r="D35" s="123">
        <f>'2. Equation SS-1'!G113</f>
        <v>0</v>
      </c>
      <c r="E35" s="139">
        <f>'5. Equation SS-6'!K36</f>
        <v>0</v>
      </c>
      <c r="F35" s="123">
        <f t="shared" si="0"/>
        <v>0</v>
      </c>
      <c r="G35"/>
      <c r="H35"/>
      <c r="I35"/>
      <c r="J35"/>
      <c r="K35"/>
      <c r="L35"/>
      <c r="M35"/>
      <c r="N35"/>
      <c r="O35"/>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row>
    <row r="36" spans="2:52" s="51" customFormat="1" ht="14.25" customHeight="1" x14ac:dyDescent="0.35">
      <c r="B36" s="83">
        <v>8</v>
      </c>
      <c r="C36" s="59" t="s">
        <v>24</v>
      </c>
      <c r="D36" s="123">
        <f>'2. Equation SS-1'!G114</f>
        <v>0</v>
      </c>
      <c r="E36" s="139">
        <f>'5. Equation SS-6'!K37</f>
        <v>0</v>
      </c>
      <c r="F36" s="123">
        <f t="shared" si="0"/>
        <v>0</v>
      </c>
      <c r="G36"/>
      <c r="H36"/>
      <c r="I36"/>
      <c r="J36"/>
      <c r="K36"/>
      <c r="L36"/>
      <c r="M36"/>
      <c r="N36"/>
      <c r="O36"/>
      <c r="P36" s="61"/>
      <c r="Q36" s="61"/>
      <c r="R36" s="61"/>
      <c r="S36" s="61"/>
      <c r="T36" s="61"/>
      <c r="U36" s="61"/>
      <c r="V36" s="61"/>
      <c r="W36" s="61"/>
      <c r="X36" s="61"/>
      <c r="Y36" s="61"/>
      <c r="Z36" s="61"/>
      <c r="AA36" s="61"/>
      <c r="AB36" s="61"/>
      <c r="AC36" s="61"/>
      <c r="AD36" s="61"/>
      <c r="AE36" s="61"/>
      <c r="AF36" s="61"/>
      <c r="AG36" s="61"/>
      <c r="AH36" s="61"/>
      <c r="AI36" s="61"/>
      <c r="AJ36" s="61"/>
      <c r="AK36" s="61"/>
    </row>
    <row r="37" spans="2:52" s="51" customFormat="1" ht="14.25" customHeight="1" x14ac:dyDescent="0.35">
      <c r="B37" s="83">
        <v>9</v>
      </c>
      <c r="C37" s="59" t="s">
        <v>25</v>
      </c>
      <c r="D37" s="123">
        <f>'2. Equation SS-1'!G115</f>
        <v>0</v>
      </c>
      <c r="E37" s="139">
        <f>'5. Equation SS-6'!K38</f>
        <v>0</v>
      </c>
      <c r="F37" s="123">
        <f t="shared" si="0"/>
        <v>0</v>
      </c>
      <c r="G37"/>
      <c r="H37"/>
      <c r="I37"/>
      <c r="J37"/>
      <c r="K37"/>
      <c r="L37"/>
      <c r="M37"/>
      <c r="N37"/>
      <c r="O37"/>
      <c r="P37" s="61"/>
      <c r="Q37" s="61"/>
      <c r="R37" s="61"/>
      <c r="S37" s="61"/>
      <c r="T37" s="61"/>
      <c r="U37" s="61"/>
      <c r="V37" s="61"/>
      <c r="W37" s="61"/>
      <c r="X37" s="61"/>
      <c r="Y37" s="61"/>
      <c r="Z37" s="61"/>
      <c r="AA37" s="61"/>
      <c r="AB37" s="61"/>
      <c r="AC37" s="61"/>
      <c r="AD37" s="61"/>
      <c r="AE37" s="61"/>
      <c r="AF37" s="61"/>
      <c r="AG37" s="61"/>
      <c r="AH37" s="61"/>
      <c r="AI37" s="61"/>
      <c r="AJ37" s="61"/>
      <c r="AK37" s="61"/>
    </row>
    <row r="38" spans="2:52" s="51" customFormat="1" ht="14.25" customHeight="1" x14ac:dyDescent="0.35">
      <c r="B38" s="83">
        <v>10</v>
      </c>
      <c r="C38" s="59" t="s">
        <v>26</v>
      </c>
      <c r="D38" s="123">
        <f>'2. Equation SS-1'!G116</f>
        <v>0</v>
      </c>
      <c r="E38" s="139">
        <f>'5. Equation SS-6'!K39</f>
        <v>0</v>
      </c>
      <c r="F38" s="123">
        <f t="shared" si="0"/>
        <v>0</v>
      </c>
      <c r="G38"/>
      <c r="H38"/>
      <c r="I38"/>
      <c r="J38"/>
      <c r="K38"/>
      <c r="L38"/>
      <c r="M38"/>
      <c r="N38"/>
      <c r="O38"/>
      <c r="P38" s="61"/>
      <c r="Q38" s="61"/>
      <c r="R38" s="61"/>
      <c r="S38" s="61"/>
      <c r="T38" s="61"/>
      <c r="U38" s="61"/>
      <c r="V38" s="61"/>
      <c r="W38" s="61"/>
      <c r="X38" s="61"/>
      <c r="Y38" s="61"/>
      <c r="Z38" s="61"/>
      <c r="AA38" s="61"/>
      <c r="AB38" s="61"/>
      <c r="AC38" s="61"/>
      <c r="AD38" s="61"/>
      <c r="AE38" s="61"/>
      <c r="AF38" s="61"/>
      <c r="AG38" s="61"/>
      <c r="AH38" s="61"/>
      <c r="AI38" s="61"/>
      <c r="AJ38" s="61"/>
      <c r="AK38" s="61"/>
    </row>
    <row r="39" spans="2:52" s="130" customFormat="1" x14ac:dyDescent="0.35">
      <c r="G39"/>
      <c r="H39"/>
      <c r="I39"/>
      <c r="J39"/>
      <c r="K39"/>
      <c r="L39"/>
      <c r="M39"/>
      <c r="N39"/>
      <c r="O39"/>
    </row>
    <row r="40" spans="2:52" x14ac:dyDescent="0.35">
      <c r="G40"/>
      <c r="H40"/>
      <c r="I40"/>
      <c r="J40"/>
      <c r="K40"/>
      <c r="L40"/>
      <c r="M40"/>
      <c r="N40"/>
      <c r="O40"/>
    </row>
    <row r="47" spans="2:52" ht="210.75" customHeight="1" x14ac:dyDescent="0.35"/>
    <row r="60" ht="14.25" customHeight="1" x14ac:dyDescent="0.35"/>
    <row r="61" ht="14.25" customHeight="1" x14ac:dyDescent="0.35"/>
    <row r="62"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sheetData>
  <sheetProtection algorithmName="SHA-512" hashValue="OP5211QXJS4/6GqyxXXWOjXbtuI9Ibt4Sm7n14ZwWBwb3n0mxODekENqK+GqadVcvrckkF6c6paQ5Zd0pEmXqA==" saltValue="YTYr0S13x+IhQ42NxAJajw==" spinCount="100000" sheet="1" objects="1" scenarios="1"/>
  <mergeCells count="10">
    <mergeCell ref="D13:H13"/>
    <mergeCell ref="D14:H14"/>
    <mergeCell ref="C15:H15"/>
    <mergeCell ref="C23:I23"/>
    <mergeCell ref="C5:H5"/>
    <mergeCell ref="C6:H8"/>
    <mergeCell ref="C9:H9"/>
    <mergeCell ref="C10:H10"/>
    <mergeCell ref="C11:H11"/>
    <mergeCell ref="D12:H12"/>
  </mergeCells>
  <conditionalFormatting sqref="E29:E38">
    <cfRule type="expression" dxfId="0" priority="2" stopIfTrue="1">
      <formula>#REF!="No"</formula>
    </cfRule>
  </conditionalFormatting>
  <dataValidations count="2">
    <dataValidation allowBlank="1" showErrorMessage="1" sqref="E29:E38" xr:uid="{00000000-0002-0000-0500-000000000000}"/>
    <dataValidation errorStyle="warning" allowBlank="1" showErrorMessage="1" errorTitle="Reasonable Range" error="The value you have provided is outside the EPA estimated range for this data element.  Please double check this value and revise, if necessary. If you believe it to be correct, please submit the value as is." sqref="C15:D15 D12:D14 C5 C9 C11" xr:uid="{00000000-0002-0000-0500-000001000000}"/>
  </dataValidations>
  <hyperlinks>
    <hyperlink ref="D13" r:id="rId1" display="http://www.ccdsupport.com/confluence/display/help/Reporting+Form+Instructions" xr:uid="{00000000-0004-0000-0500-000000000000}"/>
    <hyperlink ref="D12" r:id="rId2" display="http://www.epa.gov/climatechange/emissions/subpart/ss.html" xr:uid="{00000000-0004-0000-0500-000001000000}"/>
    <hyperlink ref="D14:H14" r:id="rId3" display="https://ccdsupport.com/confluence/display/help/Optional+Calculation+Spreadsheet+Instructions" xr:uid="{00000000-0004-0000-0500-000002000000}"/>
    <hyperlink ref="C16" location="wbnav1" display="1. Facility Details" xr:uid="{00000000-0004-0000-0500-000003000000}"/>
    <hyperlink ref="C17" location="wbnav2" display="2. Equation SS-1" xr:uid="{00000000-0004-0000-0500-000004000000}"/>
    <hyperlink ref="C21" location="wbnav6" display="6. Subpart-total Emissions" xr:uid="{00000000-0004-0000-0500-000005000000}"/>
    <hyperlink ref="C18" location="wbnav3" display="3. Equation SS-5" xr:uid="{00000000-0004-0000-0500-000006000000}"/>
    <hyperlink ref="C19" location="wbnav4" display="4. 98.453(h)" xr:uid="{00000000-0004-0000-0500-000007000000}"/>
    <hyperlink ref="C20" location="wbnav5" display="5. Equation SS-6" xr:uid="{00000000-0004-0000-0500-000008000000}"/>
    <hyperlink ref="D12:H12" r:id="rId4" display="https://www.epa.gov/climatechange/emissions/subpart/ss.html" xr:uid="{EE54658A-812F-4518-B367-91CE97CD6480}"/>
    <hyperlink ref="D13:H13" r:id="rId5" display="https://ccdsupport.com/confluence/display/help/Reporting+Form+Instructions" xr:uid="{A5507B38-3B76-4742-BA59-2A86CF0D5206}"/>
  </hyperlinks>
  <pageMargins left="0.7" right="0.7" top="0.75" bottom="0.75" header="0.3" footer="0.3"/>
  <pageSetup scale="67" fitToHeight="0" orientation="landscape"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1585C3E102184A84AB64649D323F91" ma:contentTypeVersion="0" ma:contentTypeDescription="Create a new document." ma:contentTypeScope="" ma:versionID="b56e5710abfaee537b28a035c63fff31">
  <xsd:schema xmlns:xsd="http://www.w3.org/2001/XMLSchema" xmlns:p="http://schemas.microsoft.com/office/2006/metadata/properties" xmlns:ns2="C385154E-02E1-4A18-84AB-64649D323F91" targetNamespace="http://schemas.microsoft.com/office/2006/metadata/properties" ma:root="true" ma:fieldsID="032ec010c86a5e22a6f359f8c152eaac" ns2:_="">
    <xsd:import namespace="C385154E-02E1-4A18-84AB-64649D323F91"/>
    <xsd:element name="properties">
      <xsd:complexType>
        <xsd:sequence>
          <xsd:element name="documentManagement">
            <xsd:complexType>
              <xsd:all>
                <xsd:element ref="ns2:Note" minOccurs="0"/>
              </xsd:all>
            </xsd:complexType>
          </xsd:element>
        </xsd:sequence>
      </xsd:complexType>
    </xsd:element>
  </xsd:schema>
  <xsd:schema xmlns:xsd="http://www.w3.org/2001/XMLSchema" xmlns:dms="http://schemas.microsoft.com/office/2006/documentManagement/types" targetNamespace="C385154E-02E1-4A18-84AB-64649D323F91" elementFormDefault="qualified">
    <xsd:import namespace="http://schemas.microsoft.com/office/2006/documentManagement/types"/>
    <xsd:element name="Note" ma:index="8" nillable="true" ma:displayName="Note" ma:description="Brief description of item being posted" ma:internalName="Not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Note xmlns="C385154E-02E1-4A18-84AB-64649D323F91" xsi:nil="true"/>
  </documentManagement>
</p:properties>
</file>

<file path=customXml/itemProps1.xml><?xml version="1.0" encoding="utf-8"?>
<ds:datastoreItem xmlns:ds="http://schemas.openxmlformats.org/officeDocument/2006/customXml" ds:itemID="{10D117AF-CED7-4737-BB0F-F17B74610682}">
  <ds:schemaRefs>
    <ds:schemaRef ds:uri="http://schemas.microsoft.com/sharepoint/v3/contenttype/forms"/>
  </ds:schemaRefs>
</ds:datastoreItem>
</file>

<file path=customXml/itemProps2.xml><?xml version="1.0" encoding="utf-8"?>
<ds:datastoreItem xmlns:ds="http://schemas.openxmlformats.org/officeDocument/2006/customXml" ds:itemID="{9F5FAFAC-4A20-44CE-B373-CF493601D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85154E-02E1-4A18-84AB-64649D323F91"/>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4BEE93B-71D4-4A68-BD87-46E2A2D7F1A4}">
  <ds:schemaRefs>
    <ds:schemaRef ds:uri="http://schemas.microsoft.com/office/2006/metadata/longProperties"/>
  </ds:schemaRefs>
</ds:datastoreItem>
</file>

<file path=customXml/itemProps4.xml><?xml version="1.0" encoding="utf-8"?>
<ds:datastoreItem xmlns:ds="http://schemas.openxmlformats.org/officeDocument/2006/customXml" ds:itemID="{AEF49302-7C9C-40E1-8303-8F2EE1AE48A8}">
  <ds:schemaRefs>
    <ds:schemaRef ds:uri="http://schemas.microsoft.com/office/2006/metadata/properties"/>
    <ds:schemaRef ds:uri="http://schemas.microsoft.com/office/infopath/2007/PartnerControls"/>
    <ds:schemaRef ds:uri="C385154E-02E1-4A18-84AB-64649D323F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1. Facility Details</vt:lpstr>
      <vt:lpstr>2. Equation SS-1</vt:lpstr>
      <vt:lpstr>3. Equation SS-5</vt:lpstr>
      <vt:lpstr>4. 98.453(h)</vt:lpstr>
      <vt:lpstr>5. Equation SS-6</vt:lpstr>
      <vt:lpstr>6. Subpart-total Emissions</vt:lpstr>
      <vt:lpstr>EFunits</vt:lpstr>
      <vt:lpstr>GasSystemID</vt:lpstr>
      <vt:lpstr>ResultSelect</vt:lpstr>
      <vt:lpstr>wbnav1</vt:lpstr>
      <vt:lpstr>wbnav2</vt:lpstr>
      <vt:lpstr>wbnav3</vt:lpstr>
      <vt:lpstr>wbnav4</vt:lpstr>
      <vt:lpstr>wbnav5</vt:lpstr>
      <vt:lpstr>wbnav6</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EPA</dc:creator>
  <cp:lastModifiedBy>Horvath, Ethan M. [US]</cp:lastModifiedBy>
  <cp:lastPrinted>2012-03-27T18:08:55Z</cp:lastPrinted>
  <dcterms:created xsi:type="dcterms:W3CDTF">2012-02-21T20:43:19Z</dcterms:created>
  <dcterms:modified xsi:type="dcterms:W3CDTF">2025-01-08T16:46:57Z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0x0101004E1585C3E102184A84AB64649D323F91</vt:lpwstr>
  </property>
  <property fmtid="{D5CDD505-2E9C-101B-9397-08002B2CF9AE}" pid="3" name="ContentType">
    <vt:lpwstr>Document</vt:lpwstr>
  </property>
</Properties>
</file>