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saiconline-my.sharepoint.us/personal/christopher_l_roberts_saic_com/Documents/Documents/Work/EPA/Tasks/Ongoing/RY24+ GWP AR5 Conversion/SP C Calc Spreadsheet/AR5/"/>
    </mc:Choice>
  </mc:AlternateContent>
  <xr:revisionPtr revIDLastSave="40" documentId="8_{6A2EE5C8-9D0C-4C25-B93C-DBD43A7508C2}" xr6:coauthVersionLast="47" xr6:coauthVersionMax="47" xr10:uidLastSave="{ABD293DC-2CB8-4C07-9ED3-644A06A74335}"/>
  <workbookProtection workbookAlgorithmName="SHA-512" workbookHashValue="+EOGkZdIOAQdqR2zQI4aHSPg8XLD8TTOeRrhLq6kdGEJ0pF0zqOz4xsbh+Ue7j5sMCB5ZUL1swCwnrdvfBAVsA==" workbookSaltValue="IXaT07yhD5UjOL1yipBq9g==" workbookSpinCount="100000" lockStructure="1"/>
  <bookViews>
    <workbookView xWindow="-108" yWindow="-108" windowWidth="23256" windowHeight="12576" xr2:uid="{0D70395C-B435-4B4A-BC78-7FFD96A574FC}"/>
  </bookViews>
  <sheets>
    <sheet name="Equations C-1, C-8" sheetId="1" r:id="rId1"/>
    <sheet name="Table C-1" sheetId="4" r:id="rId2"/>
    <sheet name="Table C-2" sheetId="5" r:id="rId3"/>
    <sheet name="Table AA-2" sheetId="6" r:id="rId4"/>
  </sheets>
  <definedNames>
    <definedName name="_xlnm.Print_Titles" localSheetId="0">'Equations C-1, C-8'!$1:$4</definedName>
    <definedName name="_xlnm.Print_Titles" localSheetId="1">'Table C-1'!$2:$3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C54" i="1"/>
  <c r="C68" i="1" s="1"/>
  <c r="C47" i="1"/>
  <c r="C61" i="1"/>
  <c r="C40" i="1"/>
</calcChain>
</file>

<file path=xl/sharedStrings.xml><?xml version="1.0" encoding="utf-8"?>
<sst xmlns="http://schemas.openxmlformats.org/spreadsheetml/2006/main" count="287" uniqueCount="175">
  <si>
    <t>Facility Name:</t>
  </si>
  <si>
    <t>Reporter Name:</t>
  </si>
  <si>
    <t>Unit Type:</t>
  </si>
  <si>
    <t xml:space="preserve">         Enter this value in e-GGRT</t>
  </si>
  <si>
    <t>Equation C-1:</t>
  </si>
  <si>
    <t>Fuel Type</t>
  </si>
  <si>
    <t>Default High Heat Value</t>
  </si>
  <si>
    <r>
      <t>Default CO</t>
    </r>
    <r>
      <rPr>
        <b/>
        <vertAlign val="subscript"/>
        <sz val="10"/>
        <rFont val="Courier New"/>
        <family val="3"/>
      </rPr>
      <t>2</t>
    </r>
    <r>
      <rPr>
        <b/>
        <sz val="10"/>
        <rFont val="Courier New"/>
        <family val="3"/>
      </rPr>
      <t xml:space="preserve"> Emission Factor</t>
    </r>
  </si>
  <si>
    <t>Coal and Coke</t>
  </si>
  <si>
    <t>mmBtu/short ton</t>
  </si>
  <si>
    <r>
      <t>kg CO</t>
    </r>
    <r>
      <rPr>
        <b/>
        <vertAlign val="subscript"/>
        <sz val="10"/>
        <rFont val="Courier New"/>
        <family val="3"/>
      </rPr>
      <t>2</t>
    </r>
    <r>
      <rPr>
        <b/>
        <sz val="10"/>
        <rFont val="Courier New"/>
        <family val="3"/>
      </rPr>
      <t xml:space="preserve"> /mmBtu</t>
    </r>
  </si>
  <si>
    <t>Anthracite</t>
  </si>
  <si>
    <t>Bituminous</t>
  </si>
  <si>
    <t>Subbituminous</t>
  </si>
  <si>
    <t>Lignite</t>
  </si>
  <si>
    <t>Coke</t>
  </si>
  <si>
    <t>Mixed (Commercial sector)</t>
  </si>
  <si>
    <t>Mixed (Industrial coking)</t>
  </si>
  <si>
    <t>Mixed (Industrial sector)</t>
  </si>
  <si>
    <t>Mixed (Electric Power sector)</t>
  </si>
  <si>
    <t>Natural Gas</t>
  </si>
  <si>
    <t>mmBtu/scf</t>
  </si>
  <si>
    <t>(Weighted U.S. Average)</t>
  </si>
  <si>
    <t>Petroleum Products</t>
  </si>
  <si>
    <t>mmBtu/gallon</t>
  </si>
  <si>
    <t>Distillate Fuel Oil No. 1</t>
  </si>
  <si>
    <t>Distillate Fuel Oil No. 2</t>
  </si>
  <si>
    <t>Distillate Fuel Oil No. 4</t>
  </si>
  <si>
    <t>Residual Fuel Oil No. 5</t>
  </si>
  <si>
    <t>Residual Fuel Oil No. 6</t>
  </si>
  <si>
    <t>Used Oil</t>
  </si>
  <si>
    <t>Kerosene</t>
  </si>
  <si>
    <t>Liquefied petroleum gases (LPG)</t>
  </si>
  <si>
    <t>Propane</t>
  </si>
  <si>
    <t>Propylene</t>
  </si>
  <si>
    <t>Ethane</t>
  </si>
  <si>
    <t>Ethanol</t>
  </si>
  <si>
    <t>Ethylene</t>
  </si>
  <si>
    <t>Isobutane</t>
  </si>
  <si>
    <t>Isobutylene</t>
  </si>
  <si>
    <t>Butane</t>
  </si>
  <si>
    <t>Butylene</t>
  </si>
  <si>
    <t>Naphtha (&lt;401 deg F)</t>
  </si>
  <si>
    <t>Natural Gasoline</t>
  </si>
  <si>
    <t>Other Oil (&gt;401 deg F)</t>
  </si>
  <si>
    <t>Pentanes Plus</t>
  </si>
  <si>
    <t>Petrochemical Feedstocks</t>
  </si>
  <si>
    <t>Petroleum Coke</t>
  </si>
  <si>
    <t>Special Naphtha</t>
  </si>
  <si>
    <t>Unfinished Oils</t>
  </si>
  <si>
    <t>Heavy Gas Oils</t>
  </si>
  <si>
    <t>Lubricants</t>
  </si>
  <si>
    <t>Motor Gasoline</t>
  </si>
  <si>
    <t>Aviation Gasoline</t>
  </si>
  <si>
    <t>Kerosene-Type Jet Fuel</t>
  </si>
  <si>
    <t>Asphalt and Road Oil</t>
  </si>
  <si>
    <t>Crude Oil</t>
  </si>
  <si>
    <t>Tires</t>
  </si>
  <si>
    <t>Blast Furnace Gas</t>
  </si>
  <si>
    <t>Coke Oven Gas</t>
  </si>
  <si>
    <t>Biomass Fuels - Solid</t>
  </si>
  <si>
    <t>Wood and Wood Residuals</t>
  </si>
  <si>
    <t>Agricultural Byproducts</t>
  </si>
  <si>
    <t>Peat</t>
  </si>
  <si>
    <t>Solid Byproducts</t>
  </si>
  <si>
    <t>Biomass Fuels - Gaseous</t>
  </si>
  <si>
    <t>Biogas (Captured methane)</t>
  </si>
  <si>
    <t>Biomass Fuels - Liquid</t>
  </si>
  <si>
    <t xml:space="preserve">Rendered Animal Fat </t>
  </si>
  <si>
    <t xml:space="preserve">Vegetable Oil </t>
  </si>
  <si>
    <t>Equation C-8:</t>
  </si>
  <si>
    <t>Fuel Input Data</t>
  </si>
  <si>
    <r>
      <t>Table C-1 to Subpart C - Default CO</t>
    </r>
    <r>
      <rPr>
        <b/>
        <vertAlign val="subscript"/>
        <sz val="11"/>
        <color indexed="8"/>
        <rFont val="Calibri"/>
        <family val="2"/>
      </rPr>
      <t>2</t>
    </r>
    <r>
      <rPr>
        <b/>
        <sz val="11"/>
        <color indexed="8"/>
        <rFont val="Calibri"/>
        <family val="2"/>
      </rPr>
      <t xml:space="preserve"> Emission Factors and High Heat Values for Various Types of Fuel</t>
    </r>
  </si>
  <si>
    <t>Other Fuels (Solid)</t>
  </si>
  <si>
    <t>Plastics</t>
  </si>
  <si>
    <t>Other Fuels (Gaseous)</t>
  </si>
  <si>
    <t>Propane Gas</t>
  </si>
  <si>
    <t>Biodiesel</t>
  </si>
  <si>
    <r>
      <t>1</t>
    </r>
    <r>
      <rPr>
        <sz val="11"/>
        <color indexed="8"/>
        <rFont val="Courier New"/>
        <family val="3"/>
      </rPr>
      <t xml:space="preserve"> Use of this default HHV is allowed only for: (a) units that combust MSW, do not generate steam, and are allowed to use Tier 1; (b) units that derive no more than 10 percent of their annual heat input from MSW and/or tires; and (c) small batch incinerators that combust no more than 1,000 tons of MSW per year.</t>
    </r>
  </si>
  <si>
    <r>
      <t>2</t>
    </r>
    <r>
      <rPr>
        <sz val="12"/>
        <color indexed="8"/>
        <rFont val="Courier New"/>
        <family val="3"/>
      </rPr>
      <t xml:space="preserve"> </t>
    </r>
    <r>
      <rPr>
        <sz val="11"/>
        <color indexed="8"/>
        <rFont val="Courier New"/>
        <family val="3"/>
      </rPr>
      <t>Reporters subject to subpart X of this part that are complying with §98.243(d) or subpart Y of this part may only use the default HHV and the default CO</t>
    </r>
    <r>
      <rPr>
        <vertAlign val="subscript"/>
        <sz val="11"/>
        <color indexed="8"/>
        <rFont val="Courier New"/>
        <family val="3"/>
      </rPr>
      <t>2</t>
    </r>
    <r>
      <rPr>
        <sz val="11"/>
        <color indexed="8"/>
        <rFont val="Courier New"/>
        <family val="3"/>
      </rPr>
      <t xml:space="preserve"> emission factor for fuel gas combustion under the conditions prescribed in §98.243(d)(2)(i) and (d)(2)(ii) and §98.252(a)(1) and (a)(2), respectively.  Otherwise, reporters subject to subpart X or subpart Y shall use either Tier 3 (Equation C–5) or Tier 4. </t>
    </r>
  </si>
  <si>
    <r>
      <t xml:space="preserve">Fuel Gas </t>
    </r>
    <r>
      <rPr>
        <vertAlign val="superscript"/>
        <sz val="10"/>
        <rFont val="Courier New"/>
        <family val="3"/>
      </rPr>
      <t>2</t>
    </r>
  </si>
  <si>
    <r>
      <t>Note</t>
    </r>
    <r>
      <rPr>
        <sz val="10"/>
        <color indexed="8"/>
        <rFont val="Courier New"/>
        <family val="3"/>
      </rPr>
      <t>:  Those employing this table are assumed to fall under the IPCC definitions of the “Energy Industry” or “Manufacturing Industries and Construction”.  In all fuels except for coal the values for these two categories are identical.  For coal combustion, those who fall within the IPCC “Energy Industry” category may employ a value of 1 g of CH4/mmBtu.</t>
    </r>
  </si>
  <si>
    <r>
      <t>Default N</t>
    </r>
    <r>
      <rPr>
        <b/>
        <vertAlign val="subscript"/>
        <sz val="11"/>
        <color indexed="8"/>
        <rFont val="Courier New"/>
        <family val="3"/>
      </rPr>
      <t>2</t>
    </r>
    <r>
      <rPr>
        <b/>
        <sz val="11"/>
        <color indexed="8"/>
        <rFont val="Courier New"/>
        <family val="3"/>
      </rPr>
      <t>O Emission Factor (</t>
    </r>
    <r>
      <rPr>
        <b/>
        <sz val="9"/>
        <color indexed="8"/>
        <rFont val="Courier New"/>
        <family val="3"/>
      </rPr>
      <t>kg N</t>
    </r>
    <r>
      <rPr>
        <b/>
        <vertAlign val="subscript"/>
        <sz val="9"/>
        <color indexed="8"/>
        <rFont val="Courier New"/>
        <family val="3"/>
      </rPr>
      <t>2</t>
    </r>
    <r>
      <rPr>
        <b/>
        <sz val="9"/>
        <color indexed="8"/>
        <rFont val="Courier New"/>
        <family val="3"/>
      </rPr>
      <t>O/mmBtu)</t>
    </r>
  </si>
  <si>
    <t>Coal and Coke (All fuel types in Table C-1)</t>
  </si>
  <si>
    <t>Petroleum (All fuel types in Table C-1)</t>
  </si>
  <si>
    <t xml:space="preserve">Municipal Solid Waste </t>
  </si>
  <si>
    <t>Biomass Fuels - Solid (All fuel types in Table C-1)</t>
  </si>
  <si>
    <t>Biogas</t>
  </si>
  <si>
    <t>Biomass Fuels – Liquid (All fuel types in Table C-1)</t>
  </si>
  <si>
    <r>
      <t>Table C-2 to Subpart C - Default CH</t>
    </r>
    <r>
      <rPr>
        <b/>
        <vertAlign val="subscript"/>
        <sz val="11"/>
        <color indexed="8"/>
        <rFont val="Calibri"/>
        <family val="2"/>
      </rPr>
      <t>4</t>
    </r>
    <r>
      <rPr>
        <b/>
        <sz val="11"/>
        <color indexed="8"/>
        <rFont val="Calibri"/>
        <family val="2"/>
      </rPr>
      <t xml:space="preserve"> and N</t>
    </r>
    <r>
      <rPr>
        <b/>
        <vertAlign val="subscript"/>
        <sz val="11"/>
        <color indexed="8"/>
        <rFont val="Calibri"/>
        <family val="2"/>
      </rPr>
      <t>2</t>
    </r>
    <r>
      <rPr>
        <b/>
        <sz val="11"/>
        <color indexed="8"/>
        <rFont val="Calibri"/>
        <family val="2"/>
      </rPr>
      <t>O Emission Factors for Various Types of Fuel</t>
    </r>
  </si>
  <si>
    <t>Unit or Group Name/ ID:</t>
  </si>
  <si>
    <t>General Stationary Fuel Combustion</t>
  </si>
  <si>
    <t>Comments:</t>
  </si>
  <si>
    <t>Reporting Period:</t>
  </si>
  <si>
    <t>Configuration Type:</t>
  </si>
  <si>
    <t>Fuel/ Fuel Type:</t>
  </si>
  <si>
    <t xml:space="preserve">Version   </t>
  </si>
  <si>
    <t xml:space="preserve">Today's date   </t>
  </si>
  <si>
    <r>
      <t>Annual CO</t>
    </r>
    <r>
      <rPr>
        <b/>
        <vertAlign val="subscript"/>
        <sz val="14"/>
        <color indexed="8"/>
        <rFont val="Arial"/>
        <family val="2"/>
      </rPr>
      <t>2</t>
    </r>
    <r>
      <rPr>
        <b/>
        <sz val="14"/>
        <color indexed="8"/>
        <rFont val="Arial"/>
        <family val="2"/>
      </rPr>
      <t xml:space="preserve"> Mass Emissions For the Specific Fuel Type (metric tons) from Equation C-1</t>
    </r>
  </si>
  <si>
    <r>
      <t>Annual CH</t>
    </r>
    <r>
      <rPr>
        <b/>
        <vertAlign val="subscript"/>
        <sz val="14"/>
        <color indexed="8"/>
        <rFont val="Arial"/>
        <family val="2"/>
      </rPr>
      <t>4</t>
    </r>
    <r>
      <rPr>
        <b/>
        <sz val="14"/>
        <color indexed="8"/>
        <rFont val="Arial"/>
        <family val="2"/>
      </rPr>
      <t xml:space="preserve"> Mass Emissions For the Specific Fuel Type (metric tons) from Equation C-8</t>
    </r>
  </si>
  <si>
    <r>
      <t>Annual N</t>
    </r>
    <r>
      <rPr>
        <b/>
        <vertAlign val="subscript"/>
        <sz val="14"/>
        <color indexed="8"/>
        <rFont val="Arial"/>
        <family val="2"/>
      </rPr>
      <t>2</t>
    </r>
    <r>
      <rPr>
        <b/>
        <sz val="14"/>
        <color indexed="8"/>
        <rFont val="Arial"/>
        <family val="2"/>
      </rPr>
      <t>O Mass Emissions For the Specific Fuel Type (metric tons) from Equation C-8</t>
    </r>
  </si>
  <si>
    <r>
      <rPr>
        <b/>
        <sz val="11"/>
        <color indexed="8"/>
        <rFont val="Arial"/>
        <family val="2"/>
      </rPr>
      <t>[1 x 10</t>
    </r>
    <r>
      <rPr>
        <b/>
        <vertAlign val="superscript"/>
        <sz val="11"/>
        <color indexed="8"/>
        <rFont val="Arial"/>
        <family val="2"/>
      </rPr>
      <t>-3</t>
    </r>
    <r>
      <rPr>
        <b/>
        <sz val="11"/>
        <color indexed="8"/>
        <rFont val="Arial"/>
        <family val="2"/>
      </rPr>
      <t>]</t>
    </r>
    <r>
      <rPr>
        <sz val="11"/>
        <color indexed="8"/>
        <rFont val="Arial"/>
        <family val="2"/>
      </rPr>
      <t xml:space="preserve"> = Conversion Factor from kg to metric tons (constant)</t>
    </r>
  </si>
  <si>
    <r>
      <rPr>
        <b/>
        <sz val="11"/>
        <color indexed="8"/>
        <rFont val="Arial"/>
        <family val="2"/>
      </rPr>
      <t>[CO</t>
    </r>
    <r>
      <rPr>
        <b/>
        <vertAlign val="subscript"/>
        <sz val="11"/>
        <color indexed="8"/>
        <rFont val="Arial"/>
        <family val="2"/>
      </rPr>
      <t>2</t>
    </r>
    <r>
      <rPr>
        <b/>
        <sz val="11"/>
        <color indexed="8"/>
        <rFont val="Arial"/>
        <family val="2"/>
      </rPr>
      <t>]</t>
    </r>
    <r>
      <rPr>
        <sz val="11"/>
        <color indexed="8"/>
        <rFont val="Arial"/>
        <family val="2"/>
      </rPr>
      <t xml:space="preserve"> = Annual CO</t>
    </r>
    <r>
      <rPr>
        <vertAlign val="subscript"/>
        <sz val="11"/>
        <color indexed="8"/>
        <rFont val="Arial"/>
        <family val="2"/>
      </rPr>
      <t>2</t>
    </r>
    <r>
      <rPr>
        <sz val="11"/>
        <color indexed="8"/>
        <rFont val="Arial"/>
        <family val="2"/>
      </rPr>
      <t xml:space="preserve"> emissions from combustion of the specified fuel (metric tons)</t>
    </r>
  </si>
  <si>
    <r>
      <rPr>
        <b/>
        <sz val="11"/>
        <color indexed="8"/>
        <rFont val="Arial"/>
        <family val="2"/>
      </rPr>
      <t>[CH</t>
    </r>
    <r>
      <rPr>
        <b/>
        <vertAlign val="subscript"/>
        <sz val="11"/>
        <color indexed="8"/>
        <rFont val="Arial"/>
        <family val="2"/>
      </rPr>
      <t>4</t>
    </r>
    <r>
      <rPr>
        <b/>
        <sz val="11"/>
        <color indexed="8"/>
        <rFont val="Arial"/>
        <family val="2"/>
      </rPr>
      <t>]</t>
    </r>
    <r>
      <rPr>
        <sz val="11"/>
        <color indexed="8"/>
        <rFont val="Arial"/>
        <family val="2"/>
      </rPr>
      <t xml:space="preserve"> = Annual CH</t>
    </r>
    <r>
      <rPr>
        <vertAlign val="subscript"/>
        <sz val="11"/>
        <color indexed="8"/>
        <rFont val="Arial"/>
        <family val="2"/>
      </rPr>
      <t>4</t>
    </r>
    <r>
      <rPr>
        <sz val="11"/>
        <color indexed="8"/>
        <rFont val="Arial"/>
        <family val="2"/>
      </rPr>
      <t xml:space="preserve"> emissions from combustion of the specified fuel (metric tons)</t>
    </r>
  </si>
  <si>
    <r>
      <rPr>
        <b/>
        <sz val="11"/>
        <color indexed="8"/>
        <rFont val="Arial"/>
        <family val="2"/>
      </rPr>
      <t>[N</t>
    </r>
    <r>
      <rPr>
        <b/>
        <vertAlign val="subscript"/>
        <sz val="11"/>
        <color indexed="8"/>
        <rFont val="Arial"/>
        <family val="2"/>
      </rPr>
      <t>2</t>
    </r>
    <r>
      <rPr>
        <b/>
        <sz val="11"/>
        <color indexed="8"/>
        <rFont val="Arial"/>
        <family val="2"/>
      </rPr>
      <t>O]</t>
    </r>
    <r>
      <rPr>
        <sz val="11"/>
        <color indexed="8"/>
        <rFont val="Arial"/>
        <family val="2"/>
      </rPr>
      <t xml:space="preserve"> = Annual N</t>
    </r>
    <r>
      <rPr>
        <vertAlign val="subscript"/>
        <sz val="11"/>
        <color indexed="8"/>
        <rFont val="Arial"/>
        <family val="2"/>
      </rPr>
      <t>2</t>
    </r>
    <r>
      <rPr>
        <sz val="11"/>
        <color indexed="8"/>
        <rFont val="Arial"/>
        <family val="2"/>
      </rPr>
      <t>O emissions from combustion of the specified fuel (metric tons)</t>
    </r>
  </si>
  <si>
    <r>
      <rPr>
        <b/>
        <sz val="11"/>
        <color indexed="8"/>
        <rFont val="Arial"/>
        <family val="2"/>
      </rPr>
      <t>[GWP</t>
    </r>
    <r>
      <rPr>
        <b/>
        <vertAlign val="subscript"/>
        <sz val="11"/>
        <color indexed="8"/>
        <rFont val="Arial"/>
        <family val="2"/>
      </rPr>
      <t>CH4</t>
    </r>
    <r>
      <rPr>
        <b/>
        <sz val="11"/>
        <color indexed="8"/>
        <rFont val="Arial"/>
        <family val="2"/>
      </rPr>
      <t xml:space="preserve">] </t>
    </r>
    <r>
      <rPr>
        <sz val="11"/>
        <color indexed="8"/>
        <rFont val="Arial"/>
        <family val="2"/>
      </rPr>
      <t>= Global Warming Potential for CH</t>
    </r>
    <r>
      <rPr>
        <vertAlign val="subscript"/>
        <sz val="11"/>
        <color indexed="8"/>
        <rFont val="Arial"/>
        <family val="2"/>
      </rPr>
      <t>4</t>
    </r>
  </si>
  <si>
    <r>
      <rPr>
        <b/>
        <sz val="11"/>
        <color indexed="8"/>
        <rFont val="Arial"/>
        <family val="2"/>
      </rPr>
      <t>[GWP</t>
    </r>
    <r>
      <rPr>
        <b/>
        <vertAlign val="subscript"/>
        <sz val="11"/>
        <color indexed="8"/>
        <rFont val="Arial"/>
        <family val="2"/>
      </rPr>
      <t>N2O</t>
    </r>
    <r>
      <rPr>
        <b/>
        <sz val="11"/>
        <color indexed="8"/>
        <rFont val="Arial"/>
        <family val="2"/>
      </rPr>
      <t xml:space="preserve">] </t>
    </r>
    <r>
      <rPr>
        <sz val="11"/>
        <color indexed="8"/>
        <rFont val="Arial"/>
        <family val="2"/>
      </rPr>
      <t>= Global Warming Potential for N</t>
    </r>
    <r>
      <rPr>
        <vertAlign val="subscript"/>
        <sz val="11"/>
        <color indexed="8"/>
        <rFont val="Arial"/>
        <family val="2"/>
      </rPr>
      <t>2</t>
    </r>
    <r>
      <rPr>
        <sz val="11"/>
        <color indexed="8"/>
        <rFont val="Arial"/>
        <family val="2"/>
      </rPr>
      <t>O</t>
    </r>
  </si>
  <si>
    <r>
      <rPr>
        <b/>
        <sz val="11"/>
        <color indexed="8"/>
        <rFont val="Arial"/>
        <family val="2"/>
      </rPr>
      <t>[N</t>
    </r>
    <r>
      <rPr>
        <b/>
        <vertAlign val="subscript"/>
        <sz val="11"/>
        <color indexed="8"/>
        <rFont val="Arial"/>
        <family val="2"/>
      </rPr>
      <t>2</t>
    </r>
    <r>
      <rPr>
        <b/>
        <sz val="11"/>
        <color indexed="8"/>
        <rFont val="Arial"/>
        <family val="2"/>
      </rPr>
      <t>O]</t>
    </r>
    <r>
      <rPr>
        <sz val="11"/>
        <color indexed="8"/>
        <rFont val="Arial"/>
        <family val="2"/>
      </rPr>
      <t xml:space="preserve"> = Annual N</t>
    </r>
    <r>
      <rPr>
        <vertAlign val="subscript"/>
        <sz val="11"/>
        <color indexed="8"/>
        <rFont val="Arial"/>
        <family val="2"/>
      </rPr>
      <t>2</t>
    </r>
    <r>
      <rPr>
        <sz val="11"/>
        <color indexed="8"/>
        <rFont val="Arial"/>
        <family val="2"/>
      </rPr>
      <t>O emissions from combustion of the specified fuel (metric tons CO</t>
    </r>
    <r>
      <rPr>
        <vertAlign val="subscript"/>
        <sz val="11"/>
        <color indexed="8"/>
        <rFont val="Arial"/>
        <family val="2"/>
      </rPr>
      <t>2</t>
    </r>
    <r>
      <rPr>
        <sz val="11"/>
        <color indexed="8"/>
        <rFont val="Arial"/>
        <family val="2"/>
      </rPr>
      <t>e)</t>
    </r>
  </si>
  <si>
    <r>
      <rPr>
        <b/>
        <sz val="11"/>
        <color indexed="8"/>
        <rFont val="Arial"/>
        <family val="2"/>
      </rPr>
      <t>[CH</t>
    </r>
    <r>
      <rPr>
        <b/>
        <vertAlign val="subscript"/>
        <sz val="11"/>
        <color indexed="8"/>
        <rFont val="Arial"/>
        <family val="2"/>
      </rPr>
      <t>4</t>
    </r>
    <r>
      <rPr>
        <b/>
        <sz val="11"/>
        <color indexed="8"/>
        <rFont val="Arial"/>
        <family val="2"/>
      </rPr>
      <t>]</t>
    </r>
    <r>
      <rPr>
        <sz val="11"/>
        <color indexed="8"/>
        <rFont val="Arial"/>
        <family val="2"/>
      </rPr>
      <t xml:space="preserve"> = Annual CH</t>
    </r>
    <r>
      <rPr>
        <vertAlign val="subscript"/>
        <sz val="11"/>
        <color indexed="8"/>
        <rFont val="Arial"/>
        <family val="2"/>
      </rPr>
      <t>4</t>
    </r>
    <r>
      <rPr>
        <sz val="11"/>
        <color indexed="8"/>
        <rFont val="Arial"/>
        <family val="2"/>
      </rPr>
      <t xml:space="preserve"> emissions from combustion of the specified fuel (metric tons CO</t>
    </r>
    <r>
      <rPr>
        <vertAlign val="subscript"/>
        <sz val="11"/>
        <color indexed="8"/>
        <rFont val="Arial"/>
        <family val="2"/>
      </rPr>
      <t>2</t>
    </r>
    <r>
      <rPr>
        <sz val="11"/>
        <color indexed="8"/>
        <rFont val="Arial"/>
        <family val="2"/>
      </rPr>
      <t>e)</t>
    </r>
  </si>
  <si>
    <r>
      <rPr>
        <b/>
        <sz val="11"/>
        <color indexed="8"/>
        <rFont val="Arial"/>
        <family val="2"/>
      </rPr>
      <t>[Fuel]</t>
    </r>
    <r>
      <rPr>
        <sz val="11"/>
        <color indexed="8"/>
        <rFont val="Arial"/>
        <family val="2"/>
      </rPr>
      <t xml:space="preserve"> = Mass or volume of fuel combusted per year, from company records as defined in §98.6 (express mass in short tons for solid fuel, volume in standard cubic feet for gaseous fuel, and volume in gallons for liquid fuel)</t>
    </r>
  </si>
  <si>
    <t>Constants</t>
  </si>
  <si>
    <t>Use one spreadsheet for each fuel.  Make additional copies as needed.</t>
  </si>
  <si>
    <r>
      <rPr>
        <b/>
        <sz val="11"/>
        <color indexed="8"/>
        <rFont val="Arial"/>
        <family val="2"/>
      </rPr>
      <t xml:space="preserve">[HHV] </t>
    </r>
    <r>
      <rPr>
        <sz val="11"/>
        <color indexed="8"/>
        <rFont val="Arial"/>
        <family val="2"/>
      </rPr>
      <t>= Default High heat value of the fuel, from Table C-1 (mmBtu/mass or mmBtu/volume)</t>
    </r>
  </si>
  <si>
    <r>
      <rPr>
        <b/>
        <sz val="11"/>
        <color indexed="8"/>
        <rFont val="Arial"/>
        <family val="2"/>
      </rPr>
      <t xml:space="preserve">[EF] </t>
    </r>
    <r>
      <rPr>
        <sz val="11"/>
        <color indexed="8"/>
        <rFont val="Arial"/>
        <family val="2"/>
      </rPr>
      <t>= Fuel-Specific Default CO</t>
    </r>
    <r>
      <rPr>
        <vertAlign val="subscript"/>
        <sz val="11"/>
        <color indexed="8"/>
        <rFont val="Arial"/>
        <family val="2"/>
      </rPr>
      <t>2</t>
    </r>
    <r>
      <rPr>
        <sz val="11"/>
        <color indexed="8"/>
        <rFont val="Arial"/>
        <family val="2"/>
      </rPr>
      <t xml:space="preserve"> Emission Factor, from Table C-1 (kg CO</t>
    </r>
    <r>
      <rPr>
        <vertAlign val="subscript"/>
        <sz val="11"/>
        <color indexed="8"/>
        <rFont val="Arial"/>
        <family val="2"/>
      </rPr>
      <t>2</t>
    </r>
    <r>
      <rPr>
        <sz val="11"/>
        <color indexed="8"/>
        <rFont val="Arial"/>
        <family val="2"/>
      </rPr>
      <t>/mmBtu)</t>
    </r>
  </si>
  <si>
    <r>
      <rPr>
        <b/>
        <sz val="11"/>
        <color indexed="8"/>
        <rFont val="Arial"/>
        <family val="2"/>
      </rPr>
      <t xml:space="preserve">[EF] </t>
    </r>
    <r>
      <rPr>
        <sz val="11"/>
        <color indexed="8"/>
        <rFont val="Arial"/>
        <family val="2"/>
      </rPr>
      <t>= Fuel-Specific Default Emission Factor for CH</t>
    </r>
    <r>
      <rPr>
        <vertAlign val="subscript"/>
        <sz val="11"/>
        <color indexed="8"/>
        <rFont val="Arial"/>
        <family val="2"/>
      </rPr>
      <t>4</t>
    </r>
    <r>
      <rPr>
        <sz val="11"/>
        <color indexed="8"/>
        <rFont val="Arial"/>
        <family val="2"/>
      </rPr>
      <t>, from Table C-2 (kg CH</t>
    </r>
    <r>
      <rPr>
        <vertAlign val="subscript"/>
        <sz val="11"/>
        <color indexed="8"/>
        <rFont val="Arial"/>
        <family val="2"/>
      </rPr>
      <t>4</t>
    </r>
    <r>
      <rPr>
        <sz val="11"/>
        <color indexed="8"/>
        <rFont val="Arial"/>
        <family val="2"/>
      </rPr>
      <t>/mmBtu)</t>
    </r>
  </si>
  <si>
    <r>
      <rPr>
        <b/>
        <sz val="11"/>
        <color indexed="8"/>
        <rFont val="Arial"/>
        <family val="2"/>
      </rPr>
      <t xml:space="preserve">[EF] </t>
    </r>
    <r>
      <rPr>
        <sz val="11"/>
        <color indexed="8"/>
        <rFont val="Arial"/>
        <family val="2"/>
      </rPr>
      <t>= Fuel-Specific Default Emission Factor for N</t>
    </r>
    <r>
      <rPr>
        <vertAlign val="subscript"/>
        <sz val="11"/>
        <color indexed="8"/>
        <rFont val="Arial"/>
        <family val="2"/>
      </rPr>
      <t>2</t>
    </r>
    <r>
      <rPr>
        <sz val="11"/>
        <color indexed="8"/>
        <rFont val="Arial"/>
        <family val="2"/>
      </rPr>
      <t>O, from Table C-2 (kg N</t>
    </r>
    <r>
      <rPr>
        <vertAlign val="subscript"/>
        <sz val="11"/>
        <color indexed="8"/>
        <rFont val="Arial"/>
        <family val="2"/>
      </rPr>
      <t>2</t>
    </r>
    <r>
      <rPr>
        <sz val="11"/>
        <color indexed="8"/>
        <rFont val="Arial"/>
        <family val="2"/>
      </rPr>
      <t>O/mmBtu)</t>
    </r>
  </si>
  <si>
    <t>OPTIONAL SPREADSHEET FOR FACILITY RECORDKEEPING PURPOSES</t>
  </si>
  <si>
    <r>
      <t>Municipal Solid Waste</t>
    </r>
    <r>
      <rPr>
        <vertAlign val="superscript"/>
        <sz val="10"/>
        <rFont val="Courier New"/>
        <family val="3"/>
      </rPr>
      <t>1</t>
    </r>
  </si>
  <si>
    <r>
      <t>Default CH</t>
    </r>
    <r>
      <rPr>
        <b/>
        <vertAlign val="subscript"/>
        <sz val="11"/>
        <color indexed="8"/>
        <rFont val="Courier New"/>
        <family val="3"/>
      </rPr>
      <t>4</t>
    </r>
    <r>
      <rPr>
        <b/>
        <sz val="11"/>
        <color indexed="8"/>
        <rFont val="Courier New"/>
        <family val="3"/>
      </rPr>
      <t xml:space="preserve"> Emission Factor </t>
    </r>
    <r>
      <rPr>
        <b/>
        <sz val="9"/>
        <color indexed="8"/>
        <rFont val="Courier New"/>
        <family val="3"/>
      </rPr>
      <t>(kg CH</t>
    </r>
    <r>
      <rPr>
        <b/>
        <vertAlign val="subscript"/>
        <sz val="9"/>
        <color indexed="8"/>
        <rFont val="Courier New"/>
        <family val="3"/>
      </rPr>
      <t>4</t>
    </r>
    <r>
      <rPr>
        <b/>
        <sz val="9"/>
        <color indexed="8"/>
        <rFont val="Courier New"/>
        <family val="3"/>
      </rPr>
      <t>/mmBtu)</t>
    </r>
  </si>
  <si>
    <t>Type #1: single unit not employing CEMS</t>
  </si>
  <si>
    <t>Type #3: aggregation of small units</t>
  </si>
  <si>
    <t>Type #4: group of units sharing common fuel supply pipe</t>
  </si>
  <si>
    <t>This spreadsheet is protected and contains locked cells to ensure that you do not inadvertently alter any of the included formulas and/or calculations.  To remove this protection and alter this spreadsheet, right-click the "worksheet" tab near the bottom of the screen and select “Unprotect Sheet.” When prompted for the password, type “GHG” and click "OK."  Please note that making changes to an unprotected sheet could result in incorrect calculations and that you are responsible for the accuracy of the data you report to EPA. For additional help, visit the Microsoft Excel Support website (http://office.microsoft.com/en-us/excel-help).</t>
  </si>
  <si>
    <t>Subpart C - General Stationary Fuel Combustion - Tier 1 Calculation Methodology Using Equations C-1 and C-8</t>
  </si>
  <si>
    <r>
      <t>INFORMATION ONLY: Annual N</t>
    </r>
    <r>
      <rPr>
        <b/>
        <vertAlign val="subscript"/>
        <sz val="14"/>
        <color indexed="8"/>
        <rFont val="Arial"/>
        <family val="2"/>
      </rPr>
      <t>2</t>
    </r>
    <r>
      <rPr>
        <b/>
        <sz val="14"/>
        <color indexed="8"/>
        <rFont val="Arial"/>
        <family val="2"/>
      </rPr>
      <t>O Mass Emissions For the Specific Fuel Type Converted to Carbon Dioxide Equivalent (metric tons CO</t>
    </r>
    <r>
      <rPr>
        <b/>
        <vertAlign val="subscript"/>
        <sz val="14"/>
        <color indexed="8"/>
        <rFont val="Arial"/>
        <family val="2"/>
      </rPr>
      <t>2</t>
    </r>
    <r>
      <rPr>
        <b/>
        <sz val="14"/>
        <color indexed="8"/>
        <rFont val="Arial"/>
        <family val="2"/>
      </rPr>
      <t>e)</t>
    </r>
  </si>
  <si>
    <t>Fuel</t>
  </si>
  <si>
    <t>Kraft lime kilns</t>
  </si>
  <si>
    <t>Kraft calciners</t>
  </si>
  <si>
    <t>Petroleum coke</t>
  </si>
  <si>
    <r>
      <t>Table AA–2 to Subpart AA of Part 98— Kraft Lime Kiln and Calciner Emissions Factors for Fossil Fuel-Based CH</t>
    </r>
    <r>
      <rPr>
        <b/>
        <vertAlign val="subscript"/>
        <sz val="11"/>
        <color indexed="8"/>
        <rFont val="Calibri"/>
        <family val="2"/>
      </rPr>
      <t>4</t>
    </r>
    <r>
      <rPr>
        <b/>
        <sz val="11"/>
        <color indexed="8"/>
        <rFont val="Calibri"/>
        <family val="2"/>
      </rPr>
      <t xml:space="preserve"> and N</t>
    </r>
    <r>
      <rPr>
        <b/>
        <vertAlign val="subscript"/>
        <sz val="11"/>
        <color indexed="8"/>
        <rFont val="Calibri"/>
        <family val="2"/>
      </rPr>
      <t>2</t>
    </r>
    <r>
      <rPr>
        <b/>
        <sz val="11"/>
        <color indexed="8"/>
        <rFont val="Calibri"/>
        <family val="2"/>
      </rPr>
      <t>O</t>
    </r>
  </si>
  <si>
    <r>
      <t>CH</t>
    </r>
    <r>
      <rPr>
        <vertAlign val="subscript"/>
        <sz val="10"/>
        <color indexed="8"/>
        <rFont val="Courier New"/>
        <family val="3"/>
      </rPr>
      <t>4</t>
    </r>
  </si>
  <si>
    <r>
      <t>N</t>
    </r>
    <r>
      <rPr>
        <vertAlign val="subscript"/>
        <sz val="10"/>
        <color indexed="8"/>
        <rFont val="Courier New"/>
        <family val="3"/>
      </rPr>
      <t>2</t>
    </r>
    <r>
      <rPr>
        <sz val="10"/>
        <color indexed="8"/>
        <rFont val="Courier New"/>
        <family val="3"/>
      </rPr>
      <t>O</t>
    </r>
  </si>
  <si>
    <r>
      <rPr>
        <vertAlign val="superscript"/>
        <sz val="10"/>
        <color indexed="8"/>
        <rFont val="Courier New"/>
        <family val="3"/>
      </rPr>
      <t>a</t>
    </r>
    <r>
      <rPr>
        <sz val="10"/>
        <color indexed="8"/>
        <rFont val="Courier New"/>
        <family val="3"/>
      </rPr>
      <t>NA</t>
    </r>
  </si>
  <si>
    <r>
      <t xml:space="preserve">Fossil fuel-based emissions factors </t>
    </r>
    <r>
      <rPr>
        <b/>
        <sz val="10"/>
        <color indexed="8"/>
        <rFont val="Courier New"/>
        <family val="3"/>
      </rPr>
      <t>(kg/mmBtu HHV)</t>
    </r>
  </si>
  <si>
    <r>
      <rPr>
        <vertAlign val="superscript"/>
        <sz val="10"/>
        <color indexed="8"/>
        <rFont val="Courier New"/>
        <family val="3"/>
      </rPr>
      <t xml:space="preserve">a </t>
    </r>
    <r>
      <rPr>
        <sz val="10"/>
        <color indexed="8"/>
        <rFont val="Courier New"/>
        <family val="3"/>
      </rPr>
      <t>Emission factors for kraft calciners are not available.</t>
    </r>
  </si>
  <si>
    <r>
      <t>The emission factors in the table below should only be used for calculating CH</t>
    </r>
    <r>
      <rPr>
        <b/>
        <vertAlign val="subscript"/>
        <sz val="11"/>
        <color indexed="10"/>
        <rFont val="Calibri"/>
        <family val="2"/>
      </rPr>
      <t>4</t>
    </r>
    <r>
      <rPr>
        <b/>
        <sz val="11"/>
        <color indexed="10"/>
        <rFont val="Calibri"/>
        <family val="2"/>
      </rPr>
      <t xml:space="preserve"> and N</t>
    </r>
    <r>
      <rPr>
        <b/>
        <vertAlign val="subscript"/>
        <sz val="11"/>
        <color indexed="10"/>
        <rFont val="Calibri"/>
        <family val="2"/>
      </rPr>
      <t>2</t>
    </r>
    <r>
      <rPr>
        <b/>
        <sz val="11"/>
        <color indexed="10"/>
        <rFont val="Calibri"/>
        <family val="2"/>
      </rPr>
      <t>O emissions from pulp mill lime kilns located at a kraft or soda facilities under subpart AA per 98.273(c)(2).</t>
    </r>
  </si>
  <si>
    <r>
      <t>Note: If you are reporting CH</t>
    </r>
    <r>
      <rPr>
        <b/>
        <vertAlign val="subscript"/>
        <sz val="11"/>
        <color indexed="10"/>
        <rFont val="Arial"/>
        <family val="2"/>
      </rPr>
      <t>4</t>
    </r>
    <r>
      <rPr>
        <b/>
        <sz val="11"/>
        <color indexed="10"/>
        <rFont val="Arial"/>
        <family val="2"/>
      </rPr>
      <t xml:space="preserve"> emissions from a pulp mill lime kiln located at a kraft or soda facility under subpart AA, you are required to use the emission factors in Table AA-2 per 98.273(c)(2).</t>
    </r>
  </si>
  <si>
    <r>
      <t>Note: If you are reporting N</t>
    </r>
    <r>
      <rPr>
        <b/>
        <vertAlign val="subscript"/>
        <sz val="11"/>
        <color indexed="10"/>
        <rFont val="Arial"/>
        <family val="2"/>
      </rPr>
      <t>2</t>
    </r>
    <r>
      <rPr>
        <b/>
        <sz val="11"/>
        <color indexed="10"/>
        <rFont val="Arial"/>
        <family val="2"/>
      </rPr>
      <t>O emissions from a pulp mill lime kiln located at a kraft or soda facility under subpart AA, you are required to use the emission factors in Table AA-2 per 98.273(c)(2).</t>
    </r>
  </si>
  <si>
    <r>
      <t>INFORMATION ONLY: Annual CH</t>
    </r>
    <r>
      <rPr>
        <b/>
        <vertAlign val="subscript"/>
        <sz val="14"/>
        <color indexed="8"/>
        <rFont val="Arial"/>
        <family val="2"/>
      </rPr>
      <t>4</t>
    </r>
    <r>
      <rPr>
        <b/>
        <sz val="14"/>
        <color indexed="8"/>
        <rFont val="Arial"/>
        <family val="2"/>
      </rPr>
      <t xml:space="preserve"> Mass Emissions For the Specific Fuel Type Converted to Carbon Dioxide Equivalent (metric tons CO</t>
    </r>
    <r>
      <rPr>
        <b/>
        <vertAlign val="subscript"/>
        <sz val="14"/>
        <color indexed="8"/>
        <rFont val="Arial"/>
        <family val="2"/>
      </rPr>
      <t>2</t>
    </r>
    <r>
      <rPr>
        <b/>
        <sz val="14"/>
        <color indexed="8"/>
        <rFont val="Arial"/>
        <family val="2"/>
      </rPr>
      <t>e)</t>
    </r>
  </si>
  <si>
    <t>Applicable to Reporting Years 2010, 2011, and 2012</t>
  </si>
  <si>
    <t>Landfill Gas</t>
  </si>
  <si>
    <t>Coal Coke</t>
  </si>
  <si>
    <t>Other Biomass Gases</t>
  </si>
  <si>
    <t>Fuel Gas</t>
  </si>
  <si>
    <t>Biomass Fuels - Solid (All fuel types in Table C-1, except wood and wood residuals)</t>
  </si>
  <si>
    <t>Wood and wood residuals</t>
  </si>
  <si>
    <t>Applicable Beginning Reporting Year 2013</t>
  </si>
  <si>
    <r>
      <t>Liquefied petroleum gases (LPG)</t>
    </r>
    <r>
      <rPr>
        <vertAlign val="superscript"/>
        <sz val="10"/>
        <rFont val="Courier New"/>
        <family val="3"/>
      </rPr>
      <t>1</t>
    </r>
  </si>
  <si>
    <r>
      <t>Propane</t>
    </r>
    <r>
      <rPr>
        <vertAlign val="superscript"/>
        <sz val="10"/>
        <rFont val="Courier New"/>
        <family val="3"/>
      </rPr>
      <t>1</t>
    </r>
  </si>
  <si>
    <r>
      <t>Propylene</t>
    </r>
    <r>
      <rPr>
        <vertAlign val="superscript"/>
        <sz val="10"/>
        <rFont val="Courier New"/>
        <family val="3"/>
      </rPr>
      <t>1</t>
    </r>
  </si>
  <si>
    <r>
      <t>Ethane</t>
    </r>
    <r>
      <rPr>
        <vertAlign val="superscript"/>
        <sz val="10"/>
        <rFont val="Courier New"/>
        <family val="3"/>
      </rPr>
      <t>1</t>
    </r>
  </si>
  <si>
    <r>
      <t>Isobutane</t>
    </r>
    <r>
      <rPr>
        <vertAlign val="superscript"/>
        <sz val="10"/>
        <rFont val="Courier New"/>
        <family val="3"/>
      </rPr>
      <t>1</t>
    </r>
  </si>
  <si>
    <r>
      <t>Isobutylene</t>
    </r>
    <r>
      <rPr>
        <vertAlign val="superscript"/>
        <sz val="10"/>
        <rFont val="Courier New"/>
        <family val="3"/>
      </rPr>
      <t>1</t>
    </r>
  </si>
  <si>
    <r>
      <t>Butane</t>
    </r>
    <r>
      <rPr>
        <vertAlign val="superscript"/>
        <sz val="10"/>
        <rFont val="Courier New"/>
        <family val="3"/>
      </rPr>
      <t>1</t>
    </r>
  </si>
  <si>
    <r>
      <t>Butylene</t>
    </r>
    <r>
      <rPr>
        <vertAlign val="superscript"/>
        <sz val="10"/>
        <rFont val="Courier New"/>
        <family val="3"/>
      </rPr>
      <t>1</t>
    </r>
  </si>
  <si>
    <r>
      <t xml:space="preserve">9.95 </t>
    </r>
    <r>
      <rPr>
        <vertAlign val="superscript"/>
        <sz val="10"/>
        <rFont val="Courier New"/>
        <family val="3"/>
      </rPr>
      <t>3</t>
    </r>
  </si>
  <si>
    <r>
      <t xml:space="preserve">Fuel Gas </t>
    </r>
    <r>
      <rPr>
        <vertAlign val="superscript"/>
        <sz val="10"/>
        <rFont val="Courier New"/>
        <family val="3"/>
      </rPr>
      <t>4</t>
    </r>
  </si>
  <si>
    <r>
      <t>Wood and Wood Residuals (dry basis)</t>
    </r>
    <r>
      <rPr>
        <vertAlign val="superscript"/>
        <sz val="10"/>
        <rFont val="Courier New"/>
        <family val="3"/>
      </rPr>
      <t>5</t>
    </r>
  </si>
  <si>
    <r>
      <rPr>
        <vertAlign val="superscript"/>
        <sz val="12"/>
        <rFont val="Courier New"/>
        <family val="3"/>
      </rPr>
      <t xml:space="preserve">1 </t>
    </r>
    <r>
      <rPr>
        <sz val="12"/>
        <rFont val="Courier New"/>
        <family val="3"/>
      </rPr>
      <t>The HHV for components of LPG determined at 60ºF and saturation pressure with the exception of ethylene.</t>
    </r>
  </si>
  <si>
    <r>
      <rPr>
        <vertAlign val="superscript"/>
        <sz val="12"/>
        <rFont val="Courier New"/>
        <family val="3"/>
      </rPr>
      <t xml:space="preserve">2 </t>
    </r>
    <r>
      <rPr>
        <sz val="12"/>
        <rFont val="Courier New"/>
        <family val="3"/>
      </rPr>
      <t>Ethylene HHV determined at 41ºF (5ºC) and saturation pressure.</t>
    </r>
  </si>
  <si>
    <r>
      <t>3</t>
    </r>
    <r>
      <rPr>
        <sz val="11"/>
        <color indexed="8"/>
        <rFont val="Courier New"/>
        <family val="3"/>
      </rPr>
      <t xml:space="preserve"> Use of this default HHV is allowed only for: (a) units that combust MSW, do not generate steam, and are allowed to use Tier 1; (b) units that derive no more than 10 percent of their annual heat input from MSW and/or tires; and (c) small batch incinerators that combust no more than 1,000 tons of MSW per year.</t>
    </r>
  </si>
  <si>
    <r>
      <t>4</t>
    </r>
    <r>
      <rPr>
        <sz val="12"/>
        <color indexed="8"/>
        <rFont val="Courier New"/>
        <family val="3"/>
      </rPr>
      <t xml:space="preserve"> </t>
    </r>
    <r>
      <rPr>
        <sz val="11"/>
        <color indexed="8"/>
        <rFont val="Courier New"/>
        <family val="3"/>
      </rPr>
      <t>Reporters subject to subpart X of this part that are complying with §98.243(d) or subpart Y of this part may only use the default HHV and the default CO</t>
    </r>
    <r>
      <rPr>
        <vertAlign val="subscript"/>
        <sz val="11"/>
        <color indexed="8"/>
        <rFont val="Courier New"/>
        <family val="3"/>
      </rPr>
      <t>2</t>
    </r>
    <r>
      <rPr>
        <sz val="11"/>
        <color indexed="8"/>
        <rFont val="Courier New"/>
        <family val="3"/>
      </rPr>
      <t xml:space="preserve"> emission factor for fuel gas combustion under the conditions prescribed in §98.243(d)(2)(i) and (d)(2)(ii) and §98.252(a)(1) and (a)(2), respectively.  Otherwise, reporters subject to subpart X or subpart Y shall use either Tier 3 (Equation C–5) or Tier 4. </t>
    </r>
  </si>
  <si>
    <r>
      <rPr>
        <vertAlign val="superscript"/>
        <sz val="12"/>
        <color indexed="8"/>
        <rFont val="Courier New"/>
        <family val="3"/>
      </rPr>
      <t>5</t>
    </r>
    <r>
      <rPr>
        <sz val="12"/>
        <color indexed="8"/>
        <rFont val="Courier New"/>
        <family val="3"/>
      </rPr>
      <t xml:space="preserve"> Use the following formula to calculate a wet basis HHV for use in Equation C-1: HHVw=((100-M)/100)*HHVd where HHVw = wet basis HHV, M = moisture content(percent) and HHVd=dry basis HHV from Table C-1.</t>
    </r>
  </si>
  <si>
    <t>Coal and Coke (All fuel types in Table C-1</t>
  </si>
  <si>
    <t>Biomass Fuels - Gaseous (All fuel types in Table C-1)</t>
  </si>
  <si>
    <r>
      <t>Ethylene</t>
    </r>
    <r>
      <rPr>
        <vertAlign val="superscript"/>
        <sz val="10"/>
        <rFont val="Courier New"/>
        <family val="3"/>
      </rPr>
      <t>2</t>
    </r>
  </si>
  <si>
    <t>Municipal Solid Waste</t>
  </si>
  <si>
    <t>Other fuels</t>
  </si>
  <si>
    <t>See Table C-2</t>
  </si>
  <si>
    <t>Residual Oil (Any Type)</t>
  </si>
  <si>
    <t>Distillate Oil (Any Type)</t>
  </si>
  <si>
    <t>e-GGRT RY2024.R.02</t>
  </si>
  <si>
    <t>Note: 28 is the GWP effective 1/1/25.  The new GWP will affect reports for the 2024 reporting year (submitted to EPA by May 2025) with the exception of reporters who are newly required to report to the GHGRP due to changes to the GWP. Prior to this date, the GWP to use is 25.</t>
  </si>
  <si>
    <t>Note: 265 is the GWP effective 1/1/25.  The new GWP will affect reports for the2024 reporting year (submitted to EPA by May 2025) with the exception of reporters who are newly required to report to the GHGRP due to changes to the GWP. Prior to this date, the GWP to use is 298.</t>
  </si>
  <si>
    <t>Natural Gas (Weighted U.S.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</si>
</sst>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E+#"/>
    <numFmt numFmtId="166" formatCode="#,##0.#####"/>
    <numFmt numFmtId="167" formatCode="0.0E+00"/>
    <numFmt numFmtId="168" formatCode="0.000E+00"/>
    <numFmt numFmtId="169" formatCode="0.0000000"/>
  </numFmts>
  <fonts count="56" x14ac:knownFonts="1">
    <font>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indexed="8"/>
      <name val="Arial"/>
      <family val="2"/>
    </font>
    <font>
      <sz val="11"/>
      <color indexed="8"/>
      <name val="Arial"/>
      <family val="2"/>
    </font>
    <font>
      <b/>
      <sz val="11"/>
      <color indexed="8"/>
      <name val="Arial"/>
      <family val="2"/>
    </font>
    <font>
      <b/>
      <vertAlign val="subscript"/>
      <sz val="14"/>
      <color indexed="8"/>
      <name val="Arial"/>
      <family val="2"/>
    </font>
    <font>
      <b/>
      <sz val="11"/>
      <color indexed="10"/>
      <name val="Arial"/>
      <family val="2"/>
    </font>
    <font>
      <b/>
      <sz val="11"/>
      <color indexed="30"/>
      <name val="Arial"/>
      <family val="2"/>
    </font>
    <font>
      <b/>
      <sz val="10"/>
      <name val="Courier New"/>
      <family val="3"/>
    </font>
    <font>
      <b/>
      <vertAlign val="subscript"/>
      <sz val="10"/>
      <name val="Courier New"/>
      <family val="3"/>
    </font>
    <font>
      <sz val="10"/>
      <name val="Courier New"/>
      <family val="3"/>
    </font>
    <font>
      <vertAlign val="superscript"/>
      <sz val="10"/>
      <name val="Courier New"/>
      <family val="3"/>
    </font>
    <font>
      <b/>
      <vertAlign val="subscript"/>
      <sz val="11"/>
      <color indexed="8"/>
      <name val="Calibri"/>
      <family val="2"/>
    </font>
    <font>
      <vertAlign val="superscript"/>
      <sz val="12"/>
      <color indexed="8"/>
      <name val="Courier New"/>
      <family val="3"/>
    </font>
    <font>
      <sz val="11"/>
      <color indexed="8"/>
      <name val="Courier New"/>
      <family val="3"/>
    </font>
    <font>
      <sz val="12"/>
      <color indexed="8"/>
      <name val="Courier New"/>
      <family val="3"/>
    </font>
    <font>
      <vertAlign val="subscript"/>
      <sz val="11"/>
      <color indexed="8"/>
      <name val="Courier New"/>
      <family val="3"/>
    </font>
    <font>
      <b/>
      <u/>
      <sz val="10"/>
      <color indexed="8"/>
      <name val="Courier New"/>
      <family val="3"/>
    </font>
    <font>
      <sz val="10"/>
      <color indexed="8"/>
      <name val="Courier New"/>
      <family val="3"/>
    </font>
    <font>
      <b/>
      <sz val="11"/>
      <color indexed="8"/>
      <name val="Courier New"/>
      <family val="3"/>
    </font>
    <font>
      <b/>
      <vertAlign val="subscript"/>
      <sz val="11"/>
      <color indexed="8"/>
      <name val="Courier New"/>
      <family val="3"/>
    </font>
    <font>
      <b/>
      <sz val="9"/>
      <color indexed="8"/>
      <name val="Courier New"/>
      <family val="3"/>
    </font>
    <font>
      <b/>
      <vertAlign val="subscript"/>
      <sz val="9"/>
      <color indexed="8"/>
      <name val="Courier New"/>
      <family val="3"/>
    </font>
    <font>
      <sz val="14"/>
      <color indexed="8"/>
      <name val="Arial"/>
      <family val="2"/>
    </font>
    <font>
      <b/>
      <vertAlign val="superscript"/>
      <sz val="11"/>
      <color indexed="8"/>
      <name val="Arial"/>
      <family val="2"/>
    </font>
    <font>
      <vertAlign val="subscript"/>
      <sz val="11"/>
      <color indexed="8"/>
      <name val="Arial"/>
      <family val="2"/>
    </font>
    <font>
      <b/>
      <vertAlign val="subscript"/>
      <sz val="11"/>
      <color indexed="8"/>
      <name val="Arial"/>
      <family val="2"/>
    </font>
    <font>
      <b/>
      <sz val="11"/>
      <color indexed="10"/>
      <name val="Arial"/>
      <family val="2"/>
    </font>
    <font>
      <sz val="11"/>
      <color indexed="8"/>
      <name val="Calibri"/>
      <family val="2"/>
    </font>
    <font>
      <b/>
      <sz val="11"/>
      <name val="Arial"/>
      <family val="2"/>
    </font>
    <font>
      <vertAlign val="subscript"/>
      <sz val="10"/>
      <color indexed="8"/>
      <name val="Courier New"/>
      <family val="3"/>
    </font>
    <font>
      <vertAlign val="superscript"/>
      <sz val="10"/>
      <color indexed="8"/>
      <name val="Courier New"/>
      <family val="3"/>
    </font>
    <font>
      <b/>
      <sz val="10"/>
      <color indexed="8"/>
      <name val="Courier New"/>
      <family val="3"/>
    </font>
    <font>
      <b/>
      <sz val="11"/>
      <color indexed="10"/>
      <name val="Calibri"/>
      <family val="2"/>
    </font>
    <font>
      <b/>
      <vertAlign val="subscript"/>
      <sz val="11"/>
      <color indexed="10"/>
      <name val="Calibri"/>
      <family val="2"/>
    </font>
    <font>
      <b/>
      <vertAlign val="subscript"/>
      <sz val="11"/>
      <color indexed="10"/>
      <name val="Arial"/>
      <family val="2"/>
    </font>
    <font>
      <sz val="12"/>
      <name val="Courier New"/>
      <family val="3"/>
    </font>
    <font>
      <vertAlign val="superscript"/>
      <sz val="12"/>
      <name val="Courier New"/>
      <family val="3"/>
    </font>
    <font>
      <b/>
      <sz val="11"/>
      <color rgb="FFFF0000"/>
      <name val="Calibri"/>
      <family val="2"/>
    </font>
    <font>
      <b/>
      <sz val="11"/>
      <color rgb="FFFF000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10"/>
      </top>
      <bottom/>
      <diagonal/>
    </border>
    <border>
      <left style="medium">
        <color indexed="10"/>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10"/>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10"/>
      </left>
      <right style="medium">
        <color indexed="10"/>
      </right>
      <top style="medium">
        <color indexed="10"/>
      </top>
      <bottom style="medium">
        <color indexed="10"/>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07">
    <xf numFmtId="0" fontId="0" fillId="0" borderId="0"/>
    <xf numFmtId="0" fontId="1" fillId="2" borderId="0" applyNumberFormat="0" applyBorder="0" applyAlignment="0" applyProtection="0"/>
    <xf numFmtId="0" fontId="44" fillId="2" borderId="0" applyNumberFormat="0" applyBorder="0" applyAlignment="0" applyProtection="0"/>
    <xf numFmtId="0" fontId="44" fillId="2" borderId="0" applyNumberFormat="0" applyBorder="0" applyAlignment="0" applyProtection="0"/>
    <xf numFmtId="0" fontId="44" fillId="2" borderId="0" applyNumberFormat="0" applyBorder="0" applyAlignment="0" applyProtection="0"/>
    <xf numFmtId="0" fontId="44" fillId="2" borderId="0" applyNumberFormat="0" applyBorder="0" applyAlignment="0" applyProtection="0"/>
    <xf numFmtId="0" fontId="44" fillId="2" borderId="0" applyNumberFormat="0" applyBorder="0" applyAlignment="0" applyProtection="0"/>
    <xf numFmtId="0" fontId="1"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1"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44" fillId="4" borderId="0" applyNumberFormat="0" applyBorder="0" applyAlignment="0" applyProtection="0"/>
    <xf numFmtId="0" fontId="1"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1" fillId="6"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1"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1" fillId="8"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1"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1"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1"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1" fillId="8"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44" fillId="8" borderId="0" applyNumberFormat="0" applyBorder="0" applyAlignment="0" applyProtection="0"/>
    <xf numFmtId="0" fontId="1"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44"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 fillId="23" borderId="7" applyNumberFormat="0" applyFont="0" applyAlignment="0" applyProtection="0"/>
    <xf numFmtId="0" fontId="44" fillId="23" borderId="7" applyNumberFormat="0" applyFont="0" applyAlignment="0" applyProtection="0"/>
    <xf numFmtId="0" fontId="44" fillId="23" borderId="7" applyNumberFormat="0" applyFont="0" applyAlignment="0" applyProtection="0"/>
    <xf numFmtId="0" fontId="44" fillId="23" borderId="7" applyNumberFormat="0" applyFont="0" applyAlignment="0" applyProtection="0"/>
    <xf numFmtId="0" fontId="44" fillId="23" borderId="7" applyNumberFormat="0" applyFont="0" applyAlignment="0" applyProtection="0"/>
    <xf numFmtId="0" fontId="44" fillId="23" borderId="7" applyNumberFormat="0" applyFon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82">
    <xf numFmtId="0" fontId="0" fillId="0" borderId="0" xfId="0"/>
    <xf numFmtId="0" fontId="18" fillId="0" borderId="0" xfId="0" applyFont="1" applyProtection="1"/>
    <xf numFmtId="0" fontId="19" fillId="0" borderId="0" xfId="0" applyFont="1" applyProtection="1"/>
    <xf numFmtId="0" fontId="20" fillId="0" borderId="0" xfId="0" applyFont="1" applyProtection="1"/>
    <xf numFmtId="0" fontId="19" fillId="0" borderId="0" xfId="0" applyFont="1"/>
    <xf numFmtId="0" fontId="19" fillId="0" borderId="0" xfId="0" applyFont="1" applyBorder="1" applyProtection="1"/>
    <xf numFmtId="0" fontId="22" fillId="0" borderId="0" xfId="0" applyFont="1"/>
    <xf numFmtId="0" fontId="23" fillId="0" borderId="0" xfId="0" applyFont="1"/>
    <xf numFmtId="0" fontId="16" fillId="0" borderId="0" xfId="0" applyFont="1"/>
    <xf numFmtId="165" fontId="0" fillId="0" borderId="0" xfId="0" applyNumberFormat="1"/>
    <xf numFmtId="0" fontId="29" fillId="0" borderId="0" xfId="0" applyFont="1" applyAlignment="1">
      <alignment wrapText="1"/>
    </xf>
    <xf numFmtId="0" fontId="0" fillId="0" borderId="0" xfId="0" applyProtection="1"/>
    <xf numFmtId="2" fontId="19" fillId="0" borderId="0" xfId="0" applyNumberFormat="1" applyFont="1" applyProtection="1"/>
    <xf numFmtId="0" fontId="22" fillId="0" borderId="10" xfId="0" applyFont="1" applyBorder="1"/>
    <xf numFmtId="0" fontId="19" fillId="0" borderId="11" xfId="0" applyFont="1" applyBorder="1" applyProtection="1"/>
    <xf numFmtId="0" fontId="19" fillId="0" borderId="0" xfId="0" applyFont="1" applyAlignment="1" applyProtection="1">
      <alignment horizontal="right"/>
    </xf>
    <xf numFmtId="14" fontId="19" fillId="0" borderId="0" xfId="0" applyNumberFormat="1" applyFont="1" applyAlignment="1">
      <alignment horizontal="left"/>
    </xf>
    <xf numFmtId="0" fontId="18" fillId="0" borderId="0" xfId="0" applyFont="1" applyAlignment="1" applyProtection="1">
      <alignment vertical="top"/>
    </xf>
    <xf numFmtId="0" fontId="39" fillId="0" borderId="0" xfId="0" applyFont="1" applyAlignment="1" applyProtection="1">
      <alignment vertical="top"/>
    </xf>
    <xf numFmtId="166" fontId="19" fillId="24" borderId="12" xfId="0" applyNumberFormat="1" applyFont="1" applyFill="1" applyBorder="1" applyAlignment="1" applyProtection="1">
      <alignment horizontal="center" vertical="center"/>
      <protection locked="0"/>
    </xf>
    <xf numFmtId="0" fontId="19" fillId="25" borderId="13" xfId="0" applyFont="1" applyFill="1" applyBorder="1" applyAlignment="1">
      <alignment wrapText="1"/>
    </xf>
    <xf numFmtId="166" fontId="19" fillId="24" borderId="14" xfId="0" applyNumberFormat="1" applyFont="1" applyFill="1" applyBorder="1" applyAlignment="1" applyProtection="1">
      <alignment horizontal="center" vertical="center"/>
      <protection locked="0"/>
    </xf>
    <xf numFmtId="0" fontId="19" fillId="25" borderId="15" xfId="0" applyFont="1" applyFill="1" applyBorder="1" applyAlignment="1" applyProtection="1">
      <alignment wrapText="1"/>
    </xf>
    <xf numFmtId="0" fontId="43" fillId="0" borderId="0" xfId="0" applyFont="1" applyProtection="1"/>
    <xf numFmtId="0" fontId="19" fillId="25" borderId="16" xfId="0" applyFont="1" applyFill="1" applyBorder="1" applyAlignment="1">
      <alignment wrapText="1"/>
    </xf>
    <xf numFmtId="166" fontId="19" fillId="24" borderId="17" xfId="0" applyNumberFormat="1" applyFont="1" applyFill="1" applyBorder="1" applyAlignment="1" applyProtection="1">
      <alignment horizontal="center" vertical="center"/>
      <protection locked="0"/>
    </xf>
    <xf numFmtId="0" fontId="19" fillId="25" borderId="18" xfId="0" applyFont="1" applyFill="1" applyBorder="1" applyAlignment="1" applyProtection="1">
      <alignment wrapText="1"/>
    </xf>
    <xf numFmtId="164" fontId="19" fillId="25" borderId="19" xfId="0" applyNumberFormat="1" applyFont="1" applyFill="1" applyBorder="1" applyAlignment="1" applyProtection="1">
      <alignment horizontal="center" vertical="center"/>
    </xf>
    <xf numFmtId="166" fontId="19" fillId="24" borderId="20" xfId="0" applyNumberFormat="1" applyFont="1" applyFill="1" applyBorder="1" applyAlignment="1" applyProtection="1">
      <alignment horizontal="center" vertical="center"/>
      <protection locked="0"/>
    </xf>
    <xf numFmtId="0" fontId="19" fillId="25" borderId="21" xfId="0" applyFont="1" applyFill="1" applyBorder="1" applyAlignment="1">
      <alignment vertical="center" wrapText="1"/>
    </xf>
    <xf numFmtId="0" fontId="22" fillId="0" borderId="0" xfId="0" applyFont="1" applyBorder="1" applyProtection="1"/>
    <xf numFmtId="0" fontId="24" fillId="0" borderId="22" xfId="0" applyFont="1" applyBorder="1" applyAlignment="1">
      <alignment horizontal="center" vertical="top" wrapText="1"/>
    </xf>
    <xf numFmtId="0" fontId="24" fillId="26" borderId="22" xfId="0" applyFont="1" applyFill="1" applyBorder="1" applyAlignment="1">
      <alignment vertical="top" wrapText="1"/>
    </xf>
    <xf numFmtId="0" fontId="24" fillId="26" borderId="22" xfId="0" applyFont="1" applyFill="1" applyBorder="1" applyAlignment="1">
      <alignment horizontal="center" vertical="top" wrapText="1"/>
    </xf>
    <xf numFmtId="0" fontId="26" fillId="0" borderId="22" xfId="0" applyFont="1" applyBorder="1" applyAlignment="1">
      <alignment vertical="top" wrapText="1"/>
    </xf>
    <xf numFmtId="2" fontId="26" fillId="0" borderId="22" xfId="0" applyNumberFormat="1" applyFont="1" applyBorder="1" applyAlignment="1">
      <alignment horizontal="center" vertical="top" wrapText="1"/>
    </xf>
    <xf numFmtId="0" fontId="24" fillId="0" borderId="22" xfId="0" applyFont="1" applyBorder="1" applyAlignment="1">
      <alignment vertical="top" wrapText="1"/>
    </xf>
    <xf numFmtId="0" fontId="26" fillId="0" borderId="22" xfId="0" applyFont="1" applyBorder="1" applyAlignment="1">
      <alignment horizontal="center" vertical="top" wrapText="1"/>
    </xf>
    <xf numFmtId="164" fontId="26" fillId="0" borderId="22" xfId="0" applyNumberFormat="1" applyFont="1" applyBorder="1" applyAlignment="1">
      <alignment horizontal="center" vertical="top" wrapText="1"/>
    </xf>
    <xf numFmtId="168" fontId="26" fillId="0" borderId="22" xfId="0" applyNumberFormat="1" applyFont="1" applyBorder="1" applyAlignment="1">
      <alignment horizontal="center" vertical="top" wrapText="1"/>
    </xf>
    <xf numFmtId="0" fontId="35" fillId="0" borderId="22" xfId="0" applyFont="1" applyBorder="1" applyAlignment="1">
      <alignment horizontal="center" wrapText="1"/>
    </xf>
    <xf numFmtId="0" fontId="34" fillId="0" borderId="22" xfId="0" applyFont="1" applyBorder="1" applyAlignment="1">
      <alignment vertical="top" wrapText="1"/>
    </xf>
    <xf numFmtId="167" fontId="34" fillId="0" borderId="22" xfId="0" applyNumberFormat="1" applyFont="1" applyBorder="1" applyAlignment="1">
      <alignment horizontal="center" vertical="center" wrapText="1"/>
    </xf>
    <xf numFmtId="0" fontId="19" fillId="25" borderId="13" xfId="0" applyFont="1" applyFill="1" applyBorder="1" applyProtection="1"/>
    <xf numFmtId="0" fontId="19" fillId="25" borderId="23" xfId="0" applyFont="1" applyFill="1" applyBorder="1" applyProtection="1"/>
    <xf numFmtId="0" fontId="19" fillId="25" borderId="21" xfId="0" applyFont="1" applyFill="1" applyBorder="1" applyProtection="1"/>
    <xf numFmtId="0" fontId="19" fillId="25" borderId="21" xfId="0" applyFont="1" applyFill="1" applyBorder="1" applyAlignment="1" applyProtection="1">
      <alignment wrapText="1"/>
    </xf>
    <xf numFmtId="0" fontId="19" fillId="27" borderId="20" xfId="0" applyNumberFormat="1" applyFont="1" applyFill="1" applyBorder="1" applyAlignment="1" applyProtection="1">
      <alignment horizontal="center" vertical="center"/>
    </xf>
    <xf numFmtId="0" fontId="34" fillId="0" borderId="22" xfId="0" applyFont="1" applyBorder="1" applyAlignment="1">
      <alignment horizontal="center" vertical="center"/>
    </xf>
    <xf numFmtId="0" fontId="34" fillId="0" borderId="22" xfId="0" applyFont="1" applyBorder="1" applyAlignment="1">
      <alignment vertical="center"/>
    </xf>
    <xf numFmtId="0" fontId="34" fillId="0" borderId="22" xfId="0" applyFont="1" applyBorder="1" applyAlignment="1">
      <alignment horizontal="right" vertical="center"/>
    </xf>
    <xf numFmtId="0" fontId="34" fillId="0" borderId="0" xfId="0" applyFont="1" applyFill="1" applyBorder="1" applyAlignment="1">
      <alignment vertical="center"/>
    </xf>
    <xf numFmtId="0" fontId="19" fillId="25" borderId="13" xfId="0" applyFont="1" applyFill="1" applyBorder="1" applyAlignment="1">
      <alignment vertical="center" wrapText="1"/>
    </xf>
    <xf numFmtId="169" fontId="20" fillId="26" borderId="24" xfId="0" applyNumberFormat="1" applyFont="1" applyFill="1" applyBorder="1" applyAlignment="1" applyProtection="1">
      <alignment horizontal="center" vertical="center"/>
    </xf>
    <xf numFmtId="0" fontId="54" fillId="0" borderId="0" xfId="0" applyFont="1"/>
    <xf numFmtId="0" fontId="26" fillId="0" borderId="22" xfId="0" applyFont="1" applyFill="1" applyBorder="1" applyAlignment="1">
      <alignment vertical="top" wrapText="1"/>
    </xf>
    <xf numFmtId="164" fontId="26" fillId="0" borderId="22" xfId="0" applyNumberFormat="1" applyFont="1" applyFill="1" applyBorder="1" applyAlignment="1">
      <alignment horizontal="center" vertical="top" wrapText="1"/>
    </xf>
    <xf numFmtId="2" fontId="26" fillId="0" borderId="22" xfId="0" applyNumberFormat="1" applyFont="1" applyFill="1" applyBorder="1" applyAlignment="1">
      <alignment horizontal="center" vertical="top" wrapText="1"/>
    </xf>
    <xf numFmtId="0" fontId="55" fillId="0" borderId="0" xfId="0" applyFont="1" applyAlignment="1">
      <alignment vertical="top" wrapText="1"/>
    </xf>
    <xf numFmtId="0" fontId="19" fillId="24" borderId="17" xfId="0" applyNumberFormat="1" applyFont="1" applyFill="1" applyBorder="1" applyAlignment="1" applyProtection="1">
      <alignment horizontal="center" vertical="center"/>
      <protection locked="0"/>
    </xf>
    <xf numFmtId="0" fontId="55" fillId="0" borderId="25" xfId="0" applyFont="1" applyBorder="1" applyAlignment="1">
      <alignment vertical="top" wrapText="1"/>
    </xf>
    <xf numFmtId="0" fontId="19" fillId="24" borderId="22" xfId="0" applyFont="1" applyFill="1" applyBorder="1" applyAlignment="1" applyProtection="1">
      <alignment horizontal="left" wrapText="1"/>
      <protection locked="0"/>
    </xf>
    <xf numFmtId="0" fontId="19" fillId="24" borderId="26" xfId="0" applyFont="1" applyFill="1" applyBorder="1" applyAlignment="1" applyProtection="1">
      <alignment horizontal="left" wrapText="1"/>
      <protection locked="0"/>
    </xf>
    <xf numFmtId="0" fontId="19" fillId="24" borderId="27" xfId="0" applyFont="1" applyFill="1" applyBorder="1" applyAlignment="1" applyProtection="1">
      <alignment horizontal="left" wrapText="1"/>
      <protection locked="0"/>
    </xf>
    <xf numFmtId="0" fontId="19" fillId="24" borderId="12" xfId="0" applyFont="1" applyFill="1" applyBorder="1" applyAlignment="1" applyProtection="1">
      <alignment horizontal="left" wrapText="1"/>
      <protection locked="0"/>
    </xf>
    <xf numFmtId="0" fontId="45" fillId="0" borderId="0" xfId="0" applyFont="1" applyBorder="1" applyAlignment="1" applyProtection="1">
      <alignment horizontal="left" vertical="center" wrapText="1"/>
    </xf>
    <xf numFmtId="0" fontId="19" fillId="25" borderId="28" xfId="0" applyFont="1" applyFill="1" applyBorder="1" applyAlignment="1" applyProtection="1">
      <alignment horizontal="left"/>
    </xf>
    <xf numFmtId="0" fontId="19" fillId="25" borderId="20" xfId="0" applyFont="1" applyFill="1" applyBorder="1" applyAlignment="1" applyProtection="1">
      <alignment horizontal="left"/>
    </xf>
    <xf numFmtId="0" fontId="31" fillId="0" borderId="0" xfId="0" applyFont="1" applyAlignment="1">
      <alignment horizontal="left" wrapText="1"/>
    </xf>
    <xf numFmtId="0" fontId="29" fillId="0" borderId="0" xfId="0" applyFont="1" applyAlignment="1">
      <alignment horizontal="left" wrapText="1"/>
    </xf>
    <xf numFmtId="0" fontId="52" fillId="0" borderId="0" xfId="0" applyFont="1" applyFill="1" applyBorder="1" applyAlignment="1">
      <alignment horizontal="left" vertical="top" wrapText="1"/>
    </xf>
    <xf numFmtId="0" fontId="33" fillId="0" borderId="0" xfId="0" applyFont="1" applyAlignment="1">
      <alignment horizontal="left" wrapText="1"/>
    </xf>
    <xf numFmtId="0" fontId="34" fillId="0" borderId="22" xfId="0" applyFont="1" applyBorder="1" applyAlignment="1">
      <alignment horizontal="center" vertical="center"/>
    </xf>
    <xf numFmtId="0" fontId="54" fillId="0" borderId="0" xfId="0" applyFont="1" applyAlignment="1">
      <alignment horizontal="center" vertical="center" wrapText="1"/>
    </xf>
    <xf numFmtId="0" fontId="26" fillId="28" borderId="22" xfId="0" applyFont="1" applyFill="1" applyBorder="1" applyAlignment="1">
      <alignment vertical="top" wrapText="1"/>
    </xf>
    <xf numFmtId="164" fontId="26" fillId="28" borderId="22" xfId="0" applyNumberFormat="1" applyFont="1" applyFill="1" applyBorder="1" applyAlignment="1">
      <alignment horizontal="center" vertical="top" wrapText="1"/>
    </xf>
    <xf numFmtId="2" fontId="26" fillId="28" borderId="22" xfId="0" applyNumberFormat="1" applyFont="1" applyFill="1" applyBorder="1" applyAlignment="1">
      <alignment horizontal="center" vertical="top" wrapText="1"/>
    </xf>
    <xf numFmtId="0" fontId="0" fillId="28" borderId="0" xfId="0" applyFill="1"/>
    <xf numFmtId="0" fontId="26" fillId="28" borderId="22" xfId="0" applyFont="1" applyFill="1" applyBorder="1" applyAlignment="1">
      <alignment horizontal="center" vertical="top" wrapText="1"/>
    </xf>
    <xf numFmtId="0" fontId="24" fillId="28" borderId="22" xfId="0" applyFont="1" applyFill="1" applyBorder="1" applyAlignment="1">
      <alignment vertical="top" wrapText="1"/>
    </xf>
    <xf numFmtId="0" fontId="24" fillId="28" borderId="22" xfId="0" applyFont="1" applyFill="1" applyBorder="1" applyAlignment="1">
      <alignment horizontal="center" vertical="top" wrapText="1"/>
    </xf>
    <xf numFmtId="11" fontId="26" fillId="28" borderId="22" xfId="0" applyNumberFormat="1" applyFont="1" applyFill="1" applyBorder="1" applyAlignment="1">
      <alignment horizontal="center" vertical="top" wrapText="1"/>
    </xf>
  </cellXfs>
  <cellStyles count="107">
    <cellStyle name="20% - Accent1" xfId="1" builtinId="30" customBuiltin="1"/>
    <cellStyle name="20% - Accent1 2" xfId="2" xr:uid="{5080B321-DD84-4512-8C91-855A79587DAF}"/>
    <cellStyle name="20% - Accent1 2 2" xfId="3" xr:uid="{D117722C-352B-4495-9322-436C9638F245}"/>
    <cellStyle name="20% - Accent1 3" xfId="4" xr:uid="{79A0D269-7B55-481B-8F9A-37D6A41C5E29}"/>
    <cellStyle name="20% - Accent1 3 2" xfId="5" xr:uid="{5E994C61-E5D1-4CE4-ACDF-9CA58D5F4E03}"/>
    <cellStyle name="20% - Accent1 4" xfId="6" xr:uid="{9FF8B67F-902C-4B81-A9C8-529C4ED6CBBB}"/>
    <cellStyle name="20% - Accent2" xfId="7" builtinId="34" customBuiltin="1"/>
    <cellStyle name="20% - Accent2 2" xfId="8" xr:uid="{53382529-BA18-4943-9918-F6E515C3322D}"/>
    <cellStyle name="20% - Accent2 2 2" xfId="9" xr:uid="{3A7F4BC8-3595-4DD6-8070-27630BB75B97}"/>
    <cellStyle name="20% - Accent2 3" xfId="10" xr:uid="{99A1F453-442B-42EE-98BD-CE3C44A6CE3E}"/>
    <cellStyle name="20% - Accent2 3 2" xfId="11" xr:uid="{51EEBD66-22D7-48AC-A9F1-DC05707FFC9F}"/>
    <cellStyle name="20% - Accent2 4" xfId="12" xr:uid="{F53A7A93-161D-470D-B100-D5BDA2B66B5B}"/>
    <cellStyle name="20% - Accent3" xfId="13" builtinId="38" customBuiltin="1"/>
    <cellStyle name="20% - Accent3 2" xfId="14" xr:uid="{8AD9E3E2-0342-4CC4-A2E5-7113346C31FF}"/>
    <cellStyle name="20% - Accent3 2 2" xfId="15" xr:uid="{AC384757-C9D4-4944-BC46-41DA46334828}"/>
    <cellStyle name="20% - Accent3 3" xfId="16" xr:uid="{B3B62381-2845-46F8-BB40-375909041C5B}"/>
    <cellStyle name="20% - Accent3 3 2" xfId="17" xr:uid="{79B4987A-42B4-48B5-B3EF-01E8C2047DBE}"/>
    <cellStyle name="20% - Accent3 4" xfId="18" xr:uid="{33774884-92DF-40D7-B470-5B7681A051E8}"/>
    <cellStyle name="20% - Accent4" xfId="19" builtinId="42" customBuiltin="1"/>
    <cellStyle name="20% - Accent4 2" xfId="20" xr:uid="{6DBA6361-D43F-43A2-AA75-750A02A1DA9F}"/>
    <cellStyle name="20% - Accent4 2 2" xfId="21" xr:uid="{02A2D3B4-EDFA-4CC3-8DF7-B724A6FF89CA}"/>
    <cellStyle name="20% - Accent4 3" xfId="22" xr:uid="{C9D49801-E35C-401E-B54A-F37E0D96F478}"/>
    <cellStyle name="20% - Accent4 3 2" xfId="23" xr:uid="{EFAABA1F-5932-4F09-B66E-0BEE4671DC89}"/>
    <cellStyle name="20% - Accent4 4" xfId="24" xr:uid="{15198769-4434-4B93-BA25-13D8189F6FD5}"/>
    <cellStyle name="20% - Accent5" xfId="25" builtinId="46" customBuiltin="1"/>
    <cellStyle name="20% - Accent5 2" xfId="26" xr:uid="{2D43DC54-EA43-4F70-A780-6FE1E16E6D84}"/>
    <cellStyle name="20% - Accent5 2 2" xfId="27" xr:uid="{89592A8B-B330-4712-8EC9-3104340F743F}"/>
    <cellStyle name="20% - Accent5 3" xfId="28" xr:uid="{5177A6BD-CEF4-4AB3-BB40-FD11275C4845}"/>
    <cellStyle name="20% - Accent5 3 2" xfId="29" xr:uid="{F265C43B-5802-4018-B0CA-A4A504081D7C}"/>
    <cellStyle name="20% - Accent5 4" xfId="30" xr:uid="{E226E700-719C-48AD-93C0-7B520C543463}"/>
    <cellStyle name="20% - Accent6" xfId="31" builtinId="50" customBuiltin="1"/>
    <cellStyle name="20% - Accent6 2" xfId="32" xr:uid="{DD6E07A4-506C-40B0-A9D7-A9073C2A9CC1}"/>
    <cellStyle name="20% - Accent6 2 2" xfId="33" xr:uid="{3FEEDA20-2D13-4B51-A5DE-BD8F5B45F958}"/>
    <cellStyle name="20% - Accent6 3" xfId="34" xr:uid="{C16240BF-D88D-4622-A219-DBF8F41A1550}"/>
    <cellStyle name="20% - Accent6 3 2" xfId="35" xr:uid="{32D19BEE-5902-478C-B064-4A7FA4538980}"/>
    <cellStyle name="20% - Accent6 4" xfId="36" xr:uid="{E458625E-7512-4CFF-B95F-7BF05E24E5E3}"/>
    <cellStyle name="40% - Accent1" xfId="37" builtinId="31" customBuiltin="1"/>
    <cellStyle name="40% - Accent1 2" xfId="38" xr:uid="{0BE6CAA1-C92D-4238-9750-898097EE2576}"/>
    <cellStyle name="40% - Accent1 2 2" xfId="39" xr:uid="{F7A2D614-B9DB-4165-BEA3-FB777925FD09}"/>
    <cellStyle name="40% - Accent1 3" xfId="40" xr:uid="{857948C2-9044-4D19-BFF6-93A242D393C7}"/>
    <cellStyle name="40% - Accent1 3 2" xfId="41" xr:uid="{00120434-4C60-4D2E-BBED-7C6CD03E31DF}"/>
    <cellStyle name="40% - Accent1 4" xfId="42" xr:uid="{DBE83103-2B00-4F8C-A701-BB799E1507C2}"/>
    <cellStyle name="40% - Accent2" xfId="43" builtinId="35" customBuiltin="1"/>
    <cellStyle name="40% - Accent2 2" xfId="44" xr:uid="{745855B0-D4E3-4F04-99B2-6171764002E7}"/>
    <cellStyle name="40% - Accent2 2 2" xfId="45" xr:uid="{DD682901-B674-4527-A2F7-07F9127C7C28}"/>
    <cellStyle name="40% - Accent2 3" xfId="46" xr:uid="{C601F1E1-C208-4254-96F0-0591E3AEEEC3}"/>
    <cellStyle name="40% - Accent2 3 2" xfId="47" xr:uid="{8D1C5E8F-95EF-4A27-91A5-E07A9D7B9D0E}"/>
    <cellStyle name="40% - Accent2 4" xfId="48" xr:uid="{D33BAD01-1515-45DE-B1B0-00DA8D0F8D99}"/>
    <cellStyle name="40% - Accent3" xfId="49" builtinId="39" customBuiltin="1"/>
    <cellStyle name="40% - Accent3 2" xfId="50" xr:uid="{3D91338F-1F76-48AD-A154-12E96E61BF96}"/>
    <cellStyle name="40% - Accent3 2 2" xfId="51" xr:uid="{9D0B4091-9E65-44E6-9D8B-210030FAB22A}"/>
    <cellStyle name="40% - Accent3 3" xfId="52" xr:uid="{58CB5493-0343-42D7-A155-C6CAEC122F4E}"/>
    <cellStyle name="40% - Accent3 3 2" xfId="53" xr:uid="{A11DBB5D-5E35-458F-8A44-C7C53613F6F0}"/>
    <cellStyle name="40% - Accent3 4" xfId="54" xr:uid="{9B21B2DA-B151-491B-BFEE-A672139736BD}"/>
    <cellStyle name="40% - Accent4" xfId="55" builtinId="43" customBuiltin="1"/>
    <cellStyle name="40% - Accent4 2" xfId="56" xr:uid="{9B666364-E2DA-4A1C-A3DD-09B5C28D0DBF}"/>
    <cellStyle name="40% - Accent4 2 2" xfId="57" xr:uid="{3255D8EC-57DA-45F2-860F-776EA5A73026}"/>
    <cellStyle name="40% - Accent4 3" xfId="58" xr:uid="{1FE4AF50-BD5B-41E9-B2DD-8F37E358B490}"/>
    <cellStyle name="40% - Accent4 3 2" xfId="59" xr:uid="{D9635FAF-D7CC-4D4C-B8C9-675C6A28ED01}"/>
    <cellStyle name="40% - Accent4 4" xfId="60" xr:uid="{02CB54B3-F2FA-49DA-AA4E-8AAF7986C56C}"/>
    <cellStyle name="40% - Accent5" xfId="61" builtinId="47" customBuiltin="1"/>
    <cellStyle name="40% - Accent5 2" xfId="62" xr:uid="{4965D7D7-1821-4120-AC3D-7ECD7C04A398}"/>
    <cellStyle name="40% - Accent5 2 2" xfId="63" xr:uid="{36F9D793-8A38-4BA1-9526-216A06CE85A6}"/>
    <cellStyle name="40% - Accent5 3" xfId="64" xr:uid="{44212ACB-2C2C-452E-A0A5-C34EED97457E}"/>
    <cellStyle name="40% - Accent5 3 2" xfId="65" xr:uid="{63885DF9-D34D-4B11-BA4A-4189F374C4DE}"/>
    <cellStyle name="40% - Accent5 4" xfId="66" xr:uid="{2831468A-7CB8-40E4-8ED9-85ACEAFE92DF}"/>
    <cellStyle name="40% - Accent6" xfId="67" builtinId="51" customBuiltin="1"/>
    <cellStyle name="40% - Accent6 2" xfId="68" xr:uid="{F37DC1C3-419C-48AA-87C6-D60FFF4F0300}"/>
    <cellStyle name="40% - Accent6 2 2" xfId="69" xr:uid="{2081F3CD-C0F8-4543-84FD-970A76CE28AA}"/>
    <cellStyle name="40% - Accent6 3" xfId="70" xr:uid="{E3F8ED85-C147-4BC5-B56F-ADAB4BC50DFA}"/>
    <cellStyle name="40% - Accent6 3 2" xfId="71" xr:uid="{FEAB5242-0124-4BAF-B160-E669EAC14BE7}"/>
    <cellStyle name="40% - Accent6 4" xfId="72" xr:uid="{971BC7C2-DEDC-4A5A-A211-E6804DB5C0B7}"/>
    <cellStyle name="60% - Accent1" xfId="73" builtinId="32" customBuiltin="1"/>
    <cellStyle name="60% - Accent2" xfId="74" builtinId="36" customBuiltin="1"/>
    <cellStyle name="60% - Accent3" xfId="75" builtinId="40" customBuiltin="1"/>
    <cellStyle name="60% - Accent4" xfId="76" builtinId="44" customBuiltin="1"/>
    <cellStyle name="60% - Accent5" xfId="77" builtinId="48" customBuiltin="1"/>
    <cellStyle name="60% - Accent6" xfId="78" builtinId="52" customBuiltin="1"/>
    <cellStyle name="Accent1" xfId="79" builtinId="29" customBuiltin="1"/>
    <cellStyle name="Accent2" xfId="80" builtinId="33" customBuiltin="1"/>
    <cellStyle name="Accent3" xfId="81" builtinId="37" customBuiltin="1"/>
    <cellStyle name="Accent4" xfId="82" builtinId="41" customBuiltin="1"/>
    <cellStyle name="Accent5" xfId="83" builtinId="45" customBuiltin="1"/>
    <cellStyle name="Accent6" xfId="84" builtinId="49" customBuiltin="1"/>
    <cellStyle name="Bad" xfId="85" builtinId="27" customBuiltin="1"/>
    <cellStyle name="Calculation" xfId="86" builtinId="22" customBuiltin="1"/>
    <cellStyle name="Check Cell" xfId="87" builtinId="23" customBuiltin="1"/>
    <cellStyle name="Explanatory Text" xfId="88" builtinId="53" customBuiltin="1"/>
    <cellStyle name="Good" xfId="89" builtinId="26" customBuiltin="1"/>
    <cellStyle name="Heading 1" xfId="90" builtinId="16" customBuiltin="1"/>
    <cellStyle name="Heading 2" xfId="91" builtinId="17" customBuiltin="1"/>
    <cellStyle name="Heading 3" xfId="92" builtinId="18" customBuiltin="1"/>
    <cellStyle name="Heading 4" xfId="93" builtinId="19" customBuiltin="1"/>
    <cellStyle name="Input" xfId="94" builtinId="20" customBuiltin="1"/>
    <cellStyle name="Linked Cell" xfId="95" builtinId="24" customBuiltin="1"/>
    <cellStyle name="Neutral" xfId="96" builtinId="28" customBuiltin="1"/>
    <cellStyle name="Normal" xfId="0" builtinId="0"/>
    <cellStyle name="Note" xfId="97" builtinId="10" customBuiltin="1"/>
    <cellStyle name="Note 2" xfId="98" xr:uid="{FFDE86E3-CBDC-41C0-AC5B-C04C880CD0D2}"/>
    <cellStyle name="Note 2 2" xfId="99" xr:uid="{E34EA614-31DF-4DE6-A1A9-7A0AB7EE2BE9}"/>
    <cellStyle name="Note 3" xfId="100" xr:uid="{F8F409D6-D8FB-449F-B287-566596375820}"/>
    <cellStyle name="Note 3 2" xfId="101" xr:uid="{50A2D907-E6E2-47DD-85B0-FBFE27BCF7E2}"/>
    <cellStyle name="Note 4" xfId="102" xr:uid="{E2F3EA0B-0123-4387-9B34-1E1ADE436D5D}"/>
    <cellStyle name="Output" xfId="103" builtinId="21" customBuiltin="1"/>
    <cellStyle name="Title" xfId="104" builtinId="15" customBuiltin="1"/>
    <cellStyle name="Total" xfId="105" builtinId="25" customBuiltin="1"/>
    <cellStyle name="Warning Text" xfId="10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40</xdr:row>
      <xdr:rowOff>9366</xdr:rowOff>
    </xdr:from>
    <xdr:to>
      <xdr:col>2</xdr:col>
      <xdr:colOff>372701</xdr:colOff>
      <xdr:row>42</xdr:row>
      <xdr:rowOff>686</xdr:rowOff>
    </xdr:to>
    <xdr:sp macro="" textlink="">
      <xdr:nvSpPr>
        <xdr:cNvPr id="3" name="Bent Arrow 2">
          <a:extLst>
            <a:ext uri="{FF2B5EF4-FFF2-40B4-BE49-F238E27FC236}">
              <a16:creationId xmlns:a16="http://schemas.microsoft.com/office/drawing/2014/main" id="{62ACECE3-2CDD-D28B-1FAE-D277052632F8}"/>
            </a:ext>
          </a:extLst>
        </xdr:cNvPr>
        <xdr:cNvSpPr/>
      </xdr:nvSpPr>
      <xdr:spPr>
        <a:xfrm rot="10800000" flipH="1">
          <a:off x="13084969" y="8810625"/>
          <a:ext cx="309561" cy="344800"/>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5</xdr:col>
      <xdr:colOff>0</xdr:colOff>
      <xdr:row>41</xdr:row>
      <xdr:rowOff>161290</xdr:rowOff>
    </xdr:from>
    <xdr:ext cx="184731" cy="264560"/>
    <xdr:sp macro="" textlink="">
      <xdr:nvSpPr>
        <xdr:cNvPr id="5" name="TextBox 4">
          <a:extLst>
            <a:ext uri="{FF2B5EF4-FFF2-40B4-BE49-F238E27FC236}">
              <a16:creationId xmlns:a16="http://schemas.microsoft.com/office/drawing/2014/main" id="{1D8B4D97-6556-479E-31EB-55823879F992}"/>
            </a:ext>
          </a:extLst>
        </xdr:cNvPr>
        <xdr:cNvSpPr txBox="1"/>
      </xdr:nvSpPr>
      <xdr:spPr>
        <a:xfrm>
          <a:off x="13469938" y="10440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2</xdr:col>
      <xdr:colOff>0</xdr:colOff>
      <xdr:row>47</xdr:row>
      <xdr:rowOff>23971</xdr:rowOff>
    </xdr:from>
    <xdr:to>
      <xdr:col>2</xdr:col>
      <xdr:colOff>372701</xdr:colOff>
      <xdr:row>49</xdr:row>
      <xdr:rowOff>2010</xdr:rowOff>
    </xdr:to>
    <xdr:sp macro="" textlink="">
      <xdr:nvSpPr>
        <xdr:cNvPr id="6" name="Bent Arrow 5">
          <a:extLst>
            <a:ext uri="{FF2B5EF4-FFF2-40B4-BE49-F238E27FC236}">
              <a16:creationId xmlns:a16="http://schemas.microsoft.com/office/drawing/2014/main" id="{D3C8D81D-DE61-D1B4-47BB-ABCC471A58F9}"/>
            </a:ext>
          </a:extLst>
        </xdr:cNvPr>
        <xdr:cNvSpPr/>
      </xdr:nvSpPr>
      <xdr:spPr>
        <a:xfrm rot="10800000" flipH="1">
          <a:off x="4500563" y="10060781"/>
          <a:ext cx="309561" cy="344800"/>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2</xdr:col>
      <xdr:colOff>0</xdr:colOff>
      <xdr:row>54</xdr:row>
      <xdr:rowOff>0</xdr:rowOff>
    </xdr:from>
    <xdr:to>
      <xdr:col>2</xdr:col>
      <xdr:colOff>372701</xdr:colOff>
      <xdr:row>56</xdr:row>
      <xdr:rowOff>2713</xdr:rowOff>
    </xdr:to>
    <xdr:sp macro="" textlink="">
      <xdr:nvSpPr>
        <xdr:cNvPr id="7" name="Bent Arrow 6">
          <a:extLst>
            <a:ext uri="{FF2B5EF4-FFF2-40B4-BE49-F238E27FC236}">
              <a16:creationId xmlns:a16="http://schemas.microsoft.com/office/drawing/2014/main" id="{973AB92E-CEAA-0DA0-95B5-5F582DC427B6}"/>
            </a:ext>
          </a:extLst>
        </xdr:cNvPr>
        <xdr:cNvSpPr/>
      </xdr:nvSpPr>
      <xdr:spPr>
        <a:xfrm rot="10800000" flipH="1">
          <a:off x="4500563" y="15478125"/>
          <a:ext cx="309561" cy="344800"/>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2</xdr:col>
      <xdr:colOff>0</xdr:colOff>
      <xdr:row>54</xdr:row>
      <xdr:rowOff>31591</xdr:rowOff>
    </xdr:from>
    <xdr:to>
      <xdr:col>2</xdr:col>
      <xdr:colOff>372701</xdr:colOff>
      <xdr:row>56</xdr:row>
      <xdr:rowOff>2655</xdr:rowOff>
    </xdr:to>
    <xdr:sp macro="" textlink="">
      <xdr:nvSpPr>
        <xdr:cNvPr id="8" name="Bent Arrow 7">
          <a:extLst>
            <a:ext uri="{FF2B5EF4-FFF2-40B4-BE49-F238E27FC236}">
              <a16:creationId xmlns:a16="http://schemas.microsoft.com/office/drawing/2014/main" id="{44988FBE-9678-E34B-AFAB-CE4EE2D32AC3}"/>
            </a:ext>
          </a:extLst>
        </xdr:cNvPr>
        <xdr:cNvSpPr/>
      </xdr:nvSpPr>
      <xdr:spPr>
        <a:xfrm rot="10800000" flipH="1">
          <a:off x="4500563" y="12418219"/>
          <a:ext cx="309561" cy="344800"/>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mc:AlternateContent xmlns:mc="http://schemas.openxmlformats.org/markup-compatibility/2006">
    <mc:Choice xmlns:a14="http://schemas.microsoft.com/office/drawing/2010/main" Requires="a14">
      <xdr:twoCellAnchor>
        <xdr:from>
          <xdr:col>0</xdr:col>
          <xdr:colOff>1882140</xdr:colOff>
          <xdr:row>11</xdr:row>
          <xdr:rowOff>7620</xdr:rowOff>
        </xdr:from>
        <xdr:to>
          <xdr:col>3</xdr:col>
          <xdr:colOff>1341120</xdr:colOff>
          <xdr:row>14</xdr:row>
          <xdr:rowOff>30480</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1882140</xdr:colOff>
          <xdr:row>16</xdr:row>
          <xdr:rowOff>7620</xdr:rowOff>
        </xdr:from>
        <xdr:to>
          <xdr:col>4</xdr:col>
          <xdr:colOff>106680</xdr:colOff>
          <xdr:row>19</xdr:row>
          <xdr:rowOff>7620</xdr:rowOff>
        </xdr:to>
        <xdr:sp macro="" textlink="">
          <xdr:nvSpPr>
            <xdr:cNvPr id="1073" name="Object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w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9EC1-7ABF-4014-9E8B-4913BC101E5A}">
  <sheetPr codeName="Sheet1">
    <pageSetUpPr fitToPage="1"/>
  </sheetPr>
  <dimension ref="A1:AA70"/>
  <sheetViews>
    <sheetView tabSelected="1" zoomScale="80" zoomScaleNormal="80" workbookViewId="0"/>
  </sheetViews>
  <sheetFormatPr defaultColWidth="9.109375" defaultRowHeight="13.8" x14ac:dyDescent="0.25"/>
  <cols>
    <col min="1" max="1" width="32" style="4" customWidth="1"/>
    <col min="2" max="2" width="36.109375" style="4" customWidth="1"/>
    <col min="3" max="3" width="21.5546875" style="4" customWidth="1"/>
    <col min="4" max="4" width="80.109375" style="4" customWidth="1"/>
    <col min="5" max="5" width="26.6640625" style="4" customWidth="1"/>
    <col min="6" max="26" width="9.109375" style="2"/>
    <col min="27" max="27" width="9.109375" style="2" hidden="1" customWidth="1"/>
    <col min="28" max="16384" width="9.109375" style="2"/>
  </cols>
  <sheetData>
    <row r="1" spans="1:6" ht="17.399999999999999" x14ac:dyDescent="0.3">
      <c r="A1" s="1" t="s">
        <v>123</v>
      </c>
      <c r="B1" s="2"/>
      <c r="C1" s="2"/>
      <c r="D1" s="2"/>
      <c r="E1" s="2"/>
    </row>
    <row r="2" spans="1:6" x14ac:dyDescent="0.25">
      <c r="A2" s="23" t="s">
        <v>116</v>
      </c>
      <c r="B2" s="2"/>
      <c r="C2" s="2"/>
      <c r="D2" s="2"/>
      <c r="E2" s="2"/>
    </row>
    <row r="3" spans="1:6" x14ac:dyDescent="0.25">
      <c r="A3" s="15" t="s">
        <v>96</v>
      </c>
      <c r="B3" s="4" t="s">
        <v>171</v>
      </c>
      <c r="C3" s="2"/>
      <c r="D3" s="2"/>
      <c r="E3" s="2"/>
    </row>
    <row r="4" spans="1:6" x14ac:dyDescent="0.25">
      <c r="A4" s="15" t="s">
        <v>97</v>
      </c>
      <c r="B4" s="16">
        <f ca="1">TODAY()</f>
        <v>45763</v>
      </c>
      <c r="C4" s="2"/>
      <c r="D4" s="2"/>
      <c r="E4" s="2"/>
    </row>
    <row r="5" spans="1:6" x14ac:dyDescent="0.25">
      <c r="A5" s="30" t="s">
        <v>111</v>
      </c>
      <c r="B5" s="2"/>
      <c r="C5" s="2"/>
      <c r="D5" s="2"/>
      <c r="E5" s="2"/>
    </row>
    <row r="6" spans="1:6" ht="15" customHeight="1" x14ac:dyDescent="0.25">
      <c r="A6" s="65" t="s">
        <v>122</v>
      </c>
      <c r="B6" s="65"/>
      <c r="C6" s="65"/>
      <c r="D6" s="65"/>
      <c r="E6" s="65"/>
      <c r="F6" s="65"/>
    </row>
    <row r="7" spans="1:6" ht="15" customHeight="1" x14ac:dyDescent="0.25">
      <c r="A7" s="65"/>
      <c r="B7" s="65"/>
      <c r="C7" s="65"/>
      <c r="D7" s="65"/>
      <c r="E7" s="65"/>
      <c r="F7" s="65"/>
    </row>
    <row r="8" spans="1:6" ht="12" customHeight="1" x14ac:dyDescent="0.25">
      <c r="A8" s="65"/>
      <c r="B8" s="65"/>
      <c r="C8" s="65"/>
      <c r="D8" s="65"/>
      <c r="E8" s="65"/>
      <c r="F8" s="65"/>
    </row>
    <row r="9" spans="1:6" ht="12" customHeight="1" x14ac:dyDescent="0.25">
      <c r="A9" s="65"/>
      <c r="B9" s="65"/>
      <c r="C9" s="65"/>
      <c r="D9" s="65"/>
      <c r="E9" s="65"/>
      <c r="F9" s="65"/>
    </row>
    <row r="10" spans="1:6" ht="24" customHeight="1" x14ac:dyDescent="0.25">
      <c r="A10" s="65"/>
      <c r="B10" s="65"/>
      <c r="C10" s="65"/>
      <c r="D10" s="65"/>
      <c r="E10" s="65"/>
      <c r="F10" s="65"/>
    </row>
    <row r="11" spans="1:6" ht="12" customHeight="1" x14ac:dyDescent="0.25">
      <c r="A11" s="65"/>
      <c r="B11" s="65"/>
      <c r="C11" s="65"/>
      <c r="D11" s="65"/>
      <c r="E11" s="65"/>
      <c r="F11" s="65"/>
    </row>
    <row r="12" spans="1:6" ht="17.399999999999999" x14ac:dyDescent="0.25">
      <c r="A12" s="17" t="s">
        <v>4</v>
      </c>
      <c r="B12" s="2"/>
      <c r="C12" s="2"/>
      <c r="D12" s="2"/>
      <c r="E12" s="3"/>
    </row>
    <row r="13" spans="1:6" ht="17.399999999999999" x14ac:dyDescent="0.25">
      <c r="A13" s="18"/>
      <c r="B13" s="2"/>
      <c r="C13" s="2"/>
      <c r="D13" s="2"/>
      <c r="E13" s="2"/>
    </row>
    <row r="14" spans="1:6" ht="12" customHeight="1" x14ac:dyDescent="0.25">
      <c r="A14" s="18"/>
      <c r="B14" s="2"/>
      <c r="C14" s="2"/>
      <c r="D14" s="2"/>
      <c r="E14" s="2"/>
    </row>
    <row r="15" spans="1:6" ht="21.75" customHeight="1" x14ac:dyDescent="0.25">
      <c r="A15" s="18"/>
      <c r="B15" s="2"/>
      <c r="C15" s="2"/>
      <c r="D15" s="2"/>
      <c r="E15" s="2"/>
    </row>
    <row r="16" spans="1:6" ht="15" customHeight="1" x14ac:dyDescent="0.25">
      <c r="A16" s="18"/>
      <c r="B16" s="2"/>
      <c r="C16" s="2"/>
      <c r="D16" s="2"/>
      <c r="E16" s="2"/>
    </row>
    <row r="17" spans="1:27" ht="17.399999999999999" x14ac:dyDescent="0.25">
      <c r="A17" s="17" t="s">
        <v>70</v>
      </c>
      <c r="B17" s="2"/>
      <c r="C17" s="2"/>
      <c r="D17" s="2"/>
      <c r="E17" s="2"/>
      <c r="AA17" s="2" t="s">
        <v>119</v>
      </c>
    </row>
    <row r="18" spans="1:27" x14ac:dyDescent="0.25">
      <c r="A18" s="2"/>
      <c r="B18" s="2"/>
      <c r="C18" s="2"/>
      <c r="D18" s="2"/>
      <c r="E18" s="2"/>
      <c r="AA18" s="2" t="s">
        <v>120</v>
      </c>
    </row>
    <row r="19" spans="1:27" ht="14.25" customHeight="1" x14ac:dyDescent="0.25">
      <c r="A19" s="2"/>
      <c r="B19" s="2"/>
      <c r="C19" s="2"/>
      <c r="D19" s="2"/>
      <c r="E19" s="2"/>
      <c r="AA19" s="2" t="s">
        <v>121</v>
      </c>
    </row>
    <row r="20" spans="1:27" ht="14.4" thickBot="1" x14ac:dyDescent="0.3">
      <c r="A20" s="2"/>
      <c r="B20" s="2"/>
      <c r="C20" s="2"/>
      <c r="D20" s="2"/>
      <c r="E20" s="2"/>
    </row>
    <row r="21" spans="1:27" ht="14.4" x14ac:dyDescent="0.3">
      <c r="A21" s="43" t="s">
        <v>0</v>
      </c>
      <c r="B21" s="63"/>
      <c r="C21" s="63"/>
      <c r="D21" s="64"/>
      <c r="E21"/>
    </row>
    <row r="22" spans="1:27" x14ac:dyDescent="0.25">
      <c r="A22" s="44" t="s">
        <v>1</v>
      </c>
      <c r="B22" s="61"/>
      <c r="C22" s="61"/>
      <c r="D22" s="62"/>
      <c r="E22" s="5"/>
    </row>
    <row r="23" spans="1:27" ht="15.75" customHeight="1" x14ac:dyDescent="0.25">
      <c r="A23" s="44" t="s">
        <v>90</v>
      </c>
      <c r="B23" s="61"/>
      <c r="C23" s="61"/>
      <c r="D23" s="62"/>
      <c r="E23" s="5"/>
    </row>
    <row r="24" spans="1:27" x14ac:dyDescent="0.25">
      <c r="A24" s="44" t="s">
        <v>94</v>
      </c>
      <c r="B24" s="61"/>
      <c r="C24" s="61"/>
      <c r="D24" s="62"/>
      <c r="E24" s="5"/>
    </row>
    <row r="25" spans="1:27" x14ac:dyDescent="0.25">
      <c r="A25" s="44" t="s">
        <v>95</v>
      </c>
      <c r="B25" s="61"/>
      <c r="C25" s="61"/>
      <c r="D25" s="62"/>
      <c r="E25" s="5"/>
    </row>
    <row r="26" spans="1:27" x14ac:dyDescent="0.25">
      <c r="A26" s="44" t="s">
        <v>93</v>
      </c>
      <c r="B26" s="61"/>
      <c r="C26" s="61"/>
      <c r="D26" s="62"/>
      <c r="E26" s="5"/>
    </row>
    <row r="27" spans="1:27" x14ac:dyDescent="0.25">
      <c r="A27" s="44" t="s">
        <v>92</v>
      </c>
      <c r="B27" s="61"/>
      <c r="C27" s="61"/>
      <c r="D27" s="62"/>
      <c r="E27" s="5"/>
    </row>
    <row r="28" spans="1:27" ht="14.4" thickBot="1" x14ac:dyDescent="0.3">
      <c r="A28" s="45" t="s">
        <v>2</v>
      </c>
      <c r="B28" s="66" t="s">
        <v>91</v>
      </c>
      <c r="C28" s="66"/>
      <c r="D28" s="67"/>
      <c r="E28" s="2"/>
    </row>
    <row r="29" spans="1:27" x14ac:dyDescent="0.25">
      <c r="A29" s="2"/>
      <c r="B29" s="2"/>
      <c r="C29" s="2"/>
      <c r="D29" s="2"/>
      <c r="E29" s="12"/>
    </row>
    <row r="30" spans="1:27" ht="18" thickBot="1" x14ac:dyDescent="0.35">
      <c r="A30" s="1" t="s">
        <v>71</v>
      </c>
      <c r="B30" s="2"/>
      <c r="C30" s="2"/>
      <c r="D30" s="2"/>
      <c r="E30" s="12"/>
    </row>
    <row r="31" spans="1:27" ht="97.2" x14ac:dyDescent="0.3">
      <c r="A31" s="2"/>
      <c r="B31" s="24" t="s">
        <v>109</v>
      </c>
      <c r="C31" s="25"/>
      <c r="D31" s="2"/>
      <c r="E31" s="11"/>
    </row>
    <row r="32" spans="1:27" ht="42" thickBot="1" x14ac:dyDescent="0.3">
      <c r="A32" s="2"/>
      <c r="B32" s="29" t="s">
        <v>112</v>
      </c>
      <c r="C32" s="28"/>
      <c r="D32" s="2"/>
      <c r="E32" s="12"/>
    </row>
    <row r="33" spans="1:5" x14ac:dyDescent="0.25">
      <c r="A33" s="2"/>
      <c r="D33" s="2"/>
      <c r="E33" s="2"/>
    </row>
    <row r="34" spans="1:5" ht="18" thickBot="1" x14ac:dyDescent="0.35">
      <c r="A34" s="1" t="s">
        <v>110</v>
      </c>
      <c r="B34" s="2"/>
      <c r="C34" s="2"/>
      <c r="D34" s="2"/>
      <c r="E34" s="2"/>
    </row>
    <row r="35" spans="1:5" ht="30.6" thickBot="1" x14ac:dyDescent="0.3">
      <c r="A35" s="2"/>
      <c r="B35" s="26" t="s">
        <v>101</v>
      </c>
      <c r="C35" s="27">
        <v>1E-3</v>
      </c>
      <c r="D35" s="2"/>
      <c r="E35" s="2"/>
    </row>
    <row r="36" spans="1:5" x14ac:dyDescent="0.25">
      <c r="A36" s="2"/>
      <c r="B36" s="2"/>
      <c r="C36" s="2"/>
      <c r="D36" s="2"/>
      <c r="E36" s="2"/>
    </row>
    <row r="37" spans="1:5" ht="21" x14ac:dyDescent="0.45">
      <c r="A37" s="1" t="s">
        <v>98</v>
      </c>
      <c r="B37" s="2"/>
      <c r="C37" s="2"/>
      <c r="D37" s="2"/>
      <c r="E37" s="2"/>
    </row>
    <row r="38" spans="1:5" ht="18" thickBot="1" x14ac:dyDescent="0.35">
      <c r="A38" s="1"/>
      <c r="B38" s="2"/>
      <c r="C38" s="2"/>
      <c r="D38" s="2"/>
      <c r="E38" s="2"/>
    </row>
    <row r="39" spans="1:5" ht="46.8" thickBot="1" x14ac:dyDescent="0.4">
      <c r="A39" s="1"/>
      <c r="B39" s="20" t="s">
        <v>113</v>
      </c>
      <c r="C39" s="21"/>
      <c r="D39" s="2"/>
      <c r="E39" s="2"/>
    </row>
    <row r="40" spans="1:5" ht="45" thickBot="1" x14ac:dyDescent="0.35">
      <c r="A40" s="1"/>
      <c r="B40" s="22" t="s">
        <v>102</v>
      </c>
      <c r="C40" s="53">
        <f>C$31*C$32*C$35*C39</f>
        <v>0</v>
      </c>
      <c r="D40" s="14"/>
      <c r="E40" s="2"/>
    </row>
    <row r="41" spans="1:5" x14ac:dyDescent="0.25">
      <c r="C41" s="13"/>
    </row>
    <row r="42" spans="1:5" x14ac:dyDescent="0.25">
      <c r="C42" s="7" t="s">
        <v>3</v>
      </c>
    </row>
    <row r="44" spans="1:5" ht="21" x14ac:dyDescent="0.45">
      <c r="A44" s="1" t="s">
        <v>99</v>
      </c>
    </row>
    <row r="45" spans="1:5" ht="14.4" thickBot="1" x14ac:dyDescent="0.3"/>
    <row r="46" spans="1:5" ht="71.25" customHeight="1" thickBot="1" x14ac:dyDescent="0.3">
      <c r="B46" s="52" t="s">
        <v>114</v>
      </c>
      <c r="C46" s="19"/>
      <c r="D46" s="60" t="s">
        <v>136</v>
      </c>
      <c r="E46" s="58"/>
    </row>
    <row r="47" spans="1:5" ht="44.4" thickBot="1" x14ac:dyDescent="0.3">
      <c r="A47" s="2"/>
      <c r="B47" s="22" t="s">
        <v>103</v>
      </c>
      <c r="C47" s="53">
        <f>C$31*C$32*C$35*C46</f>
        <v>0</v>
      </c>
    </row>
    <row r="48" spans="1:5" x14ac:dyDescent="0.25">
      <c r="C48" s="6"/>
    </row>
    <row r="49" spans="1:5" x14ac:dyDescent="0.25">
      <c r="C49" s="7" t="s">
        <v>3</v>
      </c>
    </row>
    <row r="50" spans="1:5" x14ac:dyDescent="0.25">
      <c r="B50" s="2"/>
      <c r="C50" s="2"/>
    </row>
    <row r="51" spans="1:5" ht="21" x14ac:dyDescent="0.45">
      <c r="A51" s="1" t="s">
        <v>100</v>
      </c>
    </row>
    <row r="52" spans="1:5" ht="14.4" thickBot="1" x14ac:dyDescent="0.3"/>
    <row r="53" spans="1:5" ht="69.75" customHeight="1" thickBot="1" x14ac:dyDescent="0.3">
      <c r="B53" s="52" t="s">
        <v>115</v>
      </c>
      <c r="C53" s="19"/>
      <c r="D53" s="60" t="s">
        <v>137</v>
      </c>
      <c r="E53" s="58"/>
    </row>
    <row r="54" spans="1:5" ht="44.4" thickBot="1" x14ac:dyDescent="0.3">
      <c r="B54" s="22" t="s">
        <v>104</v>
      </c>
      <c r="C54" s="53">
        <f>C$31*C$32*C$35*C53</f>
        <v>0</v>
      </c>
    </row>
    <row r="56" spans="1:5" x14ac:dyDescent="0.25">
      <c r="C56" s="7" t="s">
        <v>3</v>
      </c>
    </row>
    <row r="58" spans="1:5" ht="21" x14ac:dyDescent="0.45">
      <c r="A58" s="1" t="s">
        <v>138</v>
      </c>
    </row>
    <row r="59" spans="1:5" ht="14.4" thickBot="1" x14ac:dyDescent="0.3"/>
    <row r="60" spans="1:5" ht="73.5" customHeight="1" x14ac:dyDescent="0.25">
      <c r="B60" s="52" t="s">
        <v>105</v>
      </c>
      <c r="C60" s="59">
        <v>28</v>
      </c>
      <c r="D60" s="58" t="s">
        <v>172</v>
      </c>
    </row>
    <row r="61" spans="1:5" ht="46.8" thickBot="1" x14ac:dyDescent="0.4">
      <c r="A61" s="2"/>
      <c r="B61" s="46" t="s">
        <v>108</v>
      </c>
      <c r="C61" s="47">
        <f>C47*C60</f>
        <v>0</v>
      </c>
    </row>
    <row r="62" spans="1:5" x14ac:dyDescent="0.25">
      <c r="C62" s="6"/>
    </row>
    <row r="63" spans="1:5" x14ac:dyDescent="0.25">
      <c r="C63" s="7"/>
    </row>
    <row r="64" spans="1:5" x14ac:dyDescent="0.25">
      <c r="B64" s="2"/>
      <c r="C64" s="2"/>
    </row>
    <row r="65" spans="1:4" ht="21" x14ac:dyDescent="0.45">
      <c r="A65" s="1" t="s">
        <v>124</v>
      </c>
    </row>
    <row r="66" spans="1:4" ht="14.4" thickBot="1" x14ac:dyDescent="0.3"/>
    <row r="67" spans="1:4" ht="73.5" customHeight="1" x14ac:dyDescent="0.25">
      <c r="B67" s="52" t="s">
        <v>106</v>
      </c>
      <c r="C67" s="59">
        <v>265</v>
      </c>
      <c r="D67" s="58" t="s">
        <v>173</v>
      </c>
    </row>
    <row r="68" spans="1:4" ht="46.8" thickBot="1" x14ac:dyDescent="0.4">
      <c r="B68" s="46" t="s">
        <v>107</v>
      </c>
      <c r="C68" s="47">
        <f>C54*C67</f>
        <v>0</v>
      </c>
    </row>
    <row r="70" spans="1:4" x14ac:dyDescent="0.25">
      <c r="C70" s="7"/>
    </row>
  </sheetData>
  <mergeCells count="9">
    <mergeCell ref="B22:D22"/>
    <mergeCell ref="B21:D21"/>
    <mergeCell ref="A6:F11"/>
    <mergeCell ref="B24:D24"/>
    <mergeCell ref="B28:D28"/>
    <mergeCell ref="B27:D27"/>
    <mergeCell ref="B26:D26"/>
    <mergeCell ref="B25:D25"/>
    <mergeCell ref="B23:D23"/>
  </mergeCells>
  <phoneticPr fontId="0" type="noConversion"/>
  <dataValidations disablePrompts="1" xWindow="445" yWindow="500" count="3">
    <dataValidation errorStyle="warning" allowBlank="1" showInputMessage="1" showErrorMessage="1" sqref="B25:B27 B21:B23" xr:uid="{35FC8451-4A38-4608-93B0-0A715E1F73FA}"/>
    <dataValidation type="list" errorStyle="warning" allowBlank="1" showInputMessage="1" showErrorMessage="1" sqref="B24" xr:uid="{8026E427-B3E1-4948-A1C8-D932EAFC8497}">
      <formula1>$AA$17:$AA$19</formula1>
    </dataValidation>
    <dataValidation type="decimal" operator="greaterThanOrEqual" allowBlank="1" showErrorMessage="1" errorTitle="Negative number not allowed." error="Value must be greater than or equal to 0." sqref="C31" xr:uid="{ED80F8FF-5F1F-4814-A285-9435E46D1BCE}">
      <formula1>0</formula1>
    </dataValidation>
  </dataValidations>
  <pageMargins left="0.7" right="0.7" top="0.75" bottom="0.75" header="0.3" footer="0.3"/>
  <pageSetup scale="87" fitToHeight="0" orientation="landscape" r:id="rId1"/>
  <headerFooter alignWithMargins="0"/>
  <drawing r:id="rId2"/>
  <legacyDrawing r:id="rId3"/>
  <oleObjects>
    <mc:AlternateContent xmlns:mc="http://schemas.openxmlformats.org/markup-compatibility/2006">
      <mc:Choice Requires="x14">
        <oleObject progId="Equation.3" shapeId="1042" r:id="rId4">
          <objectPr defaultSize="0" autoPict="0" r:id="rId5">
            <anchor moveWithCells="1" sizeWithCells="1">
              <from>
                <xdr:col>0</xdr:col>
                <xdr:colOff>1882140</xdr:colOff>
                <xdr:row>11</xdr:row>
                <xdr:rowOff>7620</xdr:rowOff>
              </from>
              <to>
                <xdr:col>3</xdr:col>
                <xdr:colOff>1341120</xdr:colOff>
                <xdr:row>14</xdr:row>
                <xdr:rowOff>30480</xdr:rowOff>
              </to>
            </anchor>
          </objectPr>
        </oleObject>
      </mc:Choice>
      <mc:Fallback>
        <oleObject progId="Equation.3" shapeId="1042" r:id="rId4"/>
      </mc:Fallback>
    </mc:AlternateContent>
    <mc:AlternateContent xmlns:mc="http://schemas.openxmlformats.org/markup-compatibility/2006">
      <mc:Choice Requires="x14">
        <oleObject progId="Equation.3" shapeId="1073" r:id="rId6">
          <objectPr defaultSize="0" autoPict="0" r:id="rId7">
            <anchor moveWithCells="1" sizeWithCells="1">
              <from>
                <xdr:col>0</xdr:col>
                <xdr:colOff>1882140</xdr:colOff>
                <xdr:row>16</xdr:row>
                <xdr:rowOff>7620</xdr:rowOff>
              </from>
              <to>
                <xdr:col>4</xdr:col>
                <xdr:colOff>106680</xdr:colOff>
                <xdr:row>19</xdr:row>
                <xdr:rowOff>7620</xdr:rowOff>
              </to>
            </anchor>
          </objectPr>
        </oleObject>
      </mc:Choice>
      <mc:Fallback>
        <oleObject progId="Equation.3" shapeId="1073"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53A5B-7988-4751-AF12-85F705C5EB1C}">
  <sheetPr codeName="Sheet2">
    <pageSetUpPr fitToPage="1"/>
  </sheetPr>
  <dimension ref="A1:J98"/>
  <sheetViews>
    <sheetView showGridLines="0" topLeftCell="A32" zoomScale="90" zoomScaleNormal="90" workbookViewId="0">
      <selection activeCell="K12" sqref="K12"/>
    </sheetView>
  </sheetViews>
  <sheetFormatPr defaultRowHeight="14.4" x14ac:dyDescent="0.3"/>
  <cols>
    <col min="1" max="1" width="37.44140625" customWidth="1"/>
    <col min="2" max="2" width="18.6640625" customWidth="1"/>
    <col min="3" max="3" width="23.109375" customWidth="1"/>
    <col min="5" max="5" width="37.44140625" customWidth="1"/>
    <col min="6" max="6" width="18.6640625" customWidth="1"/>
    <col min="7" max="7" width="23.109375" customWidth="1"/>
  </cols>
  <sheetData>
    <row r="1" spans="1:10" x14ac:dyDescent="0.3">
      <c r="A1" s="54" t="s">
        <v>146</v>
      </c>
      <c r="E1" s="54" t="s">
        <v>139</v>
      </c>
    </row>
    <row r="2" spans="1:10" ht="15.6" x14ac:dyDescent="0.35">
      <c r="A2" s="8" t="s">
        <v>72</v>
      </c>
      <c r="E2" s="8" t="s">
        <v>72</v>
      </c>
    </row>
    <row r="3" spans="1:10" ht="28.8" x14ac:dyDescent="0.3">
      <c r="A3" s="31" t="s">
        <v>5</v>
      </c>
      <c r="B3" s="31" t="s">
        <v>6</v>
      </c>
      <c r="C3" s="31" t="s">
        <v>7</v>
      </c>
      <c r="E3" s="31" t="s">
        <v>5</v>
      </c>
      <c r="F3" s="31" t="s">
        <v>6</v>
      </c>
      <c r="G3" s="31" t="s">
        <v>7</v>
      </c>
    </row>
    <row r="4" spans="1:10" ht="15" x14ac:dyDescent="0.3">
      <c r="A4" s="32" t="s">
        <v>8</v>
      </c>
      <c r="B4" s="33" t="s">
        <v>9</v>
      </c>
      <c r="C4" s="33" t="s">
        <v>10</v>
      </c>
      <c r="E4" s="32" t="s">
        <v>8</v>
      </c>
      <c r="F4" s="33" t="s">
        <v>9</v>
      </c>
      <c r="G4" s="33" t="s">
        <v>10</v>
      </c>
    </row>
    <row r="5" spans="1:10" x14ac:dyDescent="0.3">
      <c r="A5" s="34" t="s">
        <v>11</v>
      </c>
      <c r="B5" s="35">
        <v>25.09</v>
      </c>
      <c r="C5" s="35">
        <v>103.69</v>
      </c>
      <c r="E5" s="34" t="s">
        <v>11</v>
      </c>
      <c r="F5" s="35">
        <v>25.09</v>
      </c>
      <c r="G5" s="35">
        <v>103.54</v>
      </c>
    </row>
    <row r="6" spans="1:10" x14ac:dyDescent="0.3">
      <c r="A6" s="34" t="s">
        <v>12</v>
      </c>
      <c r="B6" s="35">
        <v>24.93</v>
      </c>
      <c r="C6" s="35">
        <v>93.28</v>
      </c>
      <c r="E6" s="34" t="s">
        <v>12</v>
      </c>
      <c r="F6" s="35">
        <v>24.93</v>
      </c>
      <c r="G6" s="35">
        <v>93.4</v>
      </c>
    </row>
    <row r="7" spans="1:10" x14ac:dyDescent="0.3">
      <c r="A7" s="34" t="s">
        <v>13</v>
      </c>
      <c r="B7" s="35">
        <v>17.25</v>
      </c>
      <c r="C7" s="35">
        <v>97.17</v>
      </c>
      <c r="E7" s="34" t="s">
        <v>13</v>
      </c>
      <c r="F7" s="35">
        <v>17.25</v>
      </c>
      <c r="G7" s="35">
        <v>97.02</v>
      </c>
    </row>
    <row r="8" spans="1:10" x14ac:dyDescent="0.3">
      <c r="A8" s="34" t="s">
        <v>14</v>
      </c>
      <c r="B8" s="35">
        <v>14.21</v>
      </c>
      <c r="C8" s="35">
        <v>97.72</v>
      </c>
      <c r="E8" s="34" t="s">
        <v>14</v>
      </c>
      <c r="F8" s="35">
        <v>14.21</v>
      </c>
      <c r="G8" s="35">
        <v>96.36</v>
      </c>
    </row>
    <row r="9" spans="1:10" x14ac:dyDescent="0.3">
      <c r="A9" s="34" t="s">
        <v>141</v>
      </c>
      <c r="B9" s="35">
        <v>24.8</v>
      </c>
      <c r="C9" s="35">
        <v>113.67</v>
      </c>
      <c r="E9" s="34" t="s">
        <v>15</v>
      </c>
      <c r="F9" s="35">
        <v>24.8</v>
      </c>
      <c r="G9" s="35">
        <v>102.04</v>
      </c>
    </row>
    <row r="10" spans="1:10" x14ac:dyDescent="0.3">
      <c r="A10" s="34" t="s">
        <v>16</v>
      </c>
      <c r="B10" s="35">
        <v>21.39</v>
      </c>
      <c r="C10" s="35">
        <v>94.27</v>
      </c>
      <c r="E10" s="34" t="s">
        <v>16</v>
      </c>
      <c r="F10" s="35">
        <v>21.39</v>
      </c>
      <c r="G10" s="35">
        <v>95.26</v>
      </c>
    </row>
    <row r="11" spans="1:10" x14ac:dyDescent="0.3">
      <c r="A11" s="34" t="s">
        <v>17</v>
      </c>
      <c r="B11" s="35">
        <v>26.28</v>
      </c>
      <c r="C11" s="35">
        <v>93.9</v>
      </c>
      <c r="E11" s="34" t="s">
        <v>17</v>
      </c>
      <c r="F11" s="35">
        <v>26.28</v>
      </c>
      <c r="G11" s="35">
        <v>93.65</v>
      </c>
    </row>
    <row r="12" spans="1:10" x14ac:dyDescent="0.3">
      <c r="A12" s="34" t="s">
        <v>18</v>
      </c>
      <c r="B12" s="35">
        <v>22.35</v>
      </c>
      <c r="C12" s="35">
        <v>94.67</v>
      </c>
      <c r="E12" s="34" t="s">
        <v>18</v>
      </c>
      <c r="F12" s="35">
        <v>22.35</v>
      </c>
      <c r="G12" s="35">
        <v>93.91</v>
      </c>
    </row>
    <row r="13" spans="1:10" x14ac:dyDescent="0.3">
      <c r="A13" s="34" t="s">
        <v>19</v>
      </c>
      <c r="B13" s="35">
        <v>19.73</v>
      </c>
      <c r="C13" s="35">
        <v>95.52</v>
      </c>
      <c r="E13" s="34" t="s">
        <v>19</v>
      </c>
      <c r="F13" s="35">
        <v>19.73</v>
      </c>
      <c r="G13" s="35">
        <v>94.38</v>
      </c>
    </row>
    <row r="14" spans="1:10" ht="15" x14ac:dyDescent="0.3">
      <c r="A14" s="36" t="s">
        <v>20</v>
      </c>
      <c r="B14" s="31" t="s">
        <v>21</v>
      </c>
      <c r="C14" s="31" t="s">
        <v>10</v>
      </c>
      <c r="E14" s="36" t="s">
        <v>20</v>
      </c>
      <c r="F14" s="31" t="s">
        <v>21</v>
      </c>
      <c r="G14" s="31" t="s">
        <v>10</v>
      </c>
    </row>
    <row r="15" spans="1:10" x14ac:dyDescent="0.3">
      <c r="A15" s="34" t="s">
        <v>22</v>
      </c>
      <c r="B15" s="39">
        <v>1.026E-3</v>
      </c>
      <c r="C15" s="37">
        <v>53.06</v>
      </c>
      <c r="E15" s="34" t="s">
        <v>22</v>
      </c>
      <c r="F15" s="39">
        <v>1.0280000000000001E-3</v>
      </c>
      <c r="G15" s="37">
        <v>53.02</v>
      </c>
      <c r="J15" s="9"/>
    </row>
    <row r="16" spans="1:10" ht="15" x14ac:dyDescent="0.3">
      <c r="A16" s="36" t="s">
        <v>23</v>
      </c>
      <c r="B16" s="31" t="s">
        <v>24</v>
      </c>
      <c r="C16" s="31" t="s">
        <v>10</v>
      </c>
      <c r="E16" s="36" t="s">
        <v>23</v>
      </c>
      <c r="F16" s="31" t="s">
        <v>24</v>
      </c>
      <c r="G16" s="31" t="s">
        <v>10</v>
      </c>
    </row>
    <row r="17" spans="1:7" x14ac:dyDescent="0.3">
      <c r="A17" s="55" t="s">
        <v>25</v>
      </c>
      <c r="B17" s="56">
        <v>0.13900000000000001</v>
      </c>
      <c r="C17" s="57">
        <v>73.25</v>
      </c>
      <c r="E17" s="34" t="s">
        <v>25</v>
      </c>
      <c r="F17" s="38">
        <v>0.13900000000000001</v>
      </c>
      <c r="G17" s="35">
        <v>73.25</v>
      </c>
    </row>
    <row r="18" spans="1:7" x14ac:dyDescent="0.3">
      <c r="A18" s="55" t="s">
        <v>26</v>
      </c>
      <c r="B18" s="56">
        <v>0.13800000000000001</v>
      </c>
      <c r="C18" s="57">
        <v>73.959999999999994</v>
      </c>
      <c r="E18" s="34" t="s">
        <v>26</v>
      </c>
      <c r="F18" s="38">
        <v>0.13800000000000001</v>
      </c>
      <c r="G18" s="35">
        <v>73.959999999999994</v>
      </c>
    </row>
    <row r="19" spans="1:7" x14ac:dyDescent="0.3">
      <c r="A19" s="55" t="s">
        <v>27</v>
      </c>
      <c r="B19" s="56">
        <v>0.14599999999999999</v>
      </c>
      <c r="C19" s="57">
        <v>75.040000000000006</v>
      </c>
      <c r="E19" s="34" t="s">
        <v>27</v>
      </c>
      <c r="F19" s="38">
        <v>0.14599999999999999</v>
      </c>
      <c r="G19" s="35">
        <v>75.040000000000006</v>
      </c>
    </row>
    <row r="20" spans="1:7" x14ac:dyDescent="0.3">
      <c r="A20" s="55" t="s">
        <v>28</v>
      </c>
      <c r="B20" s="56">
        <v>0.14000000000000001</v>
      </c>
      <c r="C20" s="57">
        <v>72.930000000000007</v>
      </c>
      <c r="E20" s="34" t="s">
        <v>28</v>
      </c>
      <c r="F20" s="38">
        <v>0.14000000000000001</v>
      </c>
      <c r="G20" s="35">
        <v>72.930000000000007</v>
      </c>
    </row>
    <row r="21" spans="1:7" x14ac:dyDescent="0.3">
      <c r="A21" s="55" t="s">
        <v>29</v>
      </c>
      <c r="B21" s="56">
        <v>0.15</v>
      </c>
      <c r="C21" s="57">
        <v>75.099999999999994</v>
      </c>
      <c r="E21" s="34" t="s">
        <v>29</v>
      </c>
      <c r="F21" s="38">
        <v>0.15</v>
      </c>
      <c r="G21" s="35">
        <v>75.099999999999994</v>
      </c>
    </row>
    <row r="22" spans="1:7" x14ac:dyDescent="0.3">
      <c r="A22" s="34" t="s">
        <v>30</v>
      </c>
      <c r="B22" s="38">
        <v>0.13800000000000001</v>
      </c>
      <c r="C22" s="35">
        <v>74</v>
      </c>
      <c r="E22" s="34" t="s">
        <v>30</v>
      </c>
      <c r="F22" s="38">
        <v>0.13500000000000001</v>
      </c>
      <c r="G22" s="35">
        <v>74</v>
      </c>
    </row>
    <row r="23" spans="1:7" x14ac:dyDescent="0.3">
      <c r="A23" s="34" t="s">
        <v>31</v>
      </c>
      <c r="B23" s="38">
        <v>0.13500000000000001</v>
      </c>
      <c r="C23" s="35">
        <v>75.2</v>
      </c>
      <c r="E23" s="34" t="s">
        <v>31</v>
      </c>
      <c r="F23" s="38">
        <v>0.13500000000000001</v>
      </c>
      <c r="G23" s="35">
        <v>75.2</v>
      </c>
    </row>
    <row r="24" spans="1:7" ht="16.2" x14ac:dyDescent="0.3">
      <c r="A24" s="34" t="s">
        <v>147</v>
      </c>
      <c r="B24" s="38">
        <v>9.1999999999999998E-2</v>
      </c>
      <c r="C24" s="35">
        <v>61.71</v>
      </c>
      <c r="E24" s="34" t="s">
        <v>32</v>
      </c>
      <c r="F24" s="38">
        <v>9.1999999999999998E-2</v>
      </c>
      <c r="G24" s="35">
        <v>62.98</v>
      </c>
    </row>
    <row r="25" spans="1:7" ht="16.2" x14ac:dyDescent="0.3">
      <c r="A25" s="34" t="s">
        <v>148</v>
      </c>
      <c r="B25" s="38">
        <v>9.0999999999999998E-2</v>
      </c>
      <c r="C25" s="35">
        <v>62.87</v>
      </c>
      <c r="E25" s="34" t="s">
        <v>33</v>
      </c>
      <c r="F25" s="38">
        <v>9.0999999999999998E-2</v>
      </c>
      <c r="G25" s="35">
        <v>61.46</v>
      </c>
    </row>
    <row r="26" spans="1:7" ht="16.2" x14ac:dyDescent="0.3">
      <c r="A26" s="34" t="s">
        <v>149</v>
      </c>
      <c r="B26" s="38">
        <v>9.0999999999999998E-2</v>
      </c>
      <c r="C26" s="35">
        <v>67.77</v>
      </c>
      <c r="E26" s="34" t="s">
        <v>34</v>
      </c>
      <c r="F26" s="38">
        <v>9.0999999999999998E-2</v>
      </c>
      <c r="G26" s="35">
        <v>65.95</v>
      </c>
    </row>
    <row r="27" spans="1:7" ht="16.2" x14ac:dyDescent="0.3">
      <c r="A27" s="34" t="s">
        <v>150</v>
      </c>
      <c r="B27" s="38">
        <v>6.8000000000000005E-2</v>
      </c>
      <c r="C27" s="35">
        <v>59.6</v>
      </c>
      <c r="E27" s="34" t="s">
        <v>35</v>
      </c>
      <c r="F27" s="38">
        <v>6.9000000000000006E-2</v>
      </c>
      <c r="G27" s="35">
        <v>62.64</v>
      </c>
    </row>
    <row r="28" spans="1:7" x14ac:dyDescent="0.3">
      <c r="A28" s="34" t="s">
        <v>36</v>
      </c>
      <c r="B28" s="38">
        <v>8.4000000000000005E-2</v>
      </c>
      <c r="C28" s="35">
        <v>68.44</v>
      </c>
      <c r="E28" s="34" t="s">
        <v>36</v>
      </c>
      <c r="F28" s="38">
        <v>8.4000000000000005E-2</v>
      </c>
      <c r="G28" s="35">
        <v>68.44</v>
      </c>
    </row>
    <row r="29" spans="1:7" ht="16.2" x14ac:dyDescent="0.3">
      <c r="A29" s="34" t="s">
        <v>165</v>
      </c>
      <c r="B29" s="38">
        <v>5.8000000000000003E-2</v>
      </c>
      <c r="C29" s="35">
        <v>65.959999999999994</v>
      </c>
      <c r="E29" s="34" t="s">
        <v>37</v>
      </c>
      <c r="F29" s="38">
        <v>0.1</v>
      </c>
      <c r="G29" s="35">
        <v>67.430000000000007</v>
      </c>
    </row>
    <row r="30" spans="1:7" ht="16.2" x14ac:dyDescent="0.3">
      <c r="A30" s="34" t="s">
        <v>151</v>
      </c>
      <c r="B30" s="38">
        <v>9.9000000000000005E-2</v>
      </c>
      <c r="C30" s="35">
        <v>64.94</v>
      </c>
      <c r="E30" s="34" t="s">
        <v>38</v>
      </c>
      <c r="F30" s="38">
        <v>9.7000000000000003E-2</v>
      </c>
      <c r="G30" s="35">
        <v>64.91</v>
      </c>
    </row>
    <row r="31" spans="1:7" ht="16.2" x14ac:dyDescent="0.3">
      <c r="A31" s="34" t="s">
        <v>152</v>
      </c>
      <c r="B31" s="38">
        <v>0.10299999999999999</v>
      </c>
      <c r="C31" s="35">
        <v>68.86</v>
      </c>
      <c r="E31" s="34" t="s">
        <v>39</v>
      </c>
      <c r="F31" s="38">
        <v>0.10299999999999999</v>
      </c>
      <c r="G31" s="35">
        <v>67.739999999999995</v>
      </c>
    </row>
    <row r="32" spans="1:7" ht="16.2" x14ac:dyDescent="0.3">
      <c r="A32" s="34" t="s">
        <v>153</v>
      </c>
      <c r="B32" s="38">
        <v>0.10299999999999999</v>
      </c>
      <c r="C32" s="35">
        <v>64.77</v>
      </c>
      <c r="E32" s="34" t="s">
        <v>40</v>
      </c>
      <c r="F32" s="38">
        <v>0.10100000000000001</v>
      </c>
      <c r="G32" s="35">
        <v>65.150000000000006</v>
      </c>
    </row>
    <row r="33" spans="1:7" ht="16.2" x14ac:dyDescent="0.3">
      <c r="A33" s="34" t="s">
        <v>154</v>
      </c>
      <c r="B33" s="38">
        <v>0.105</v>
      </c>
      <c r="C33" s="35">
        <v>68.72</v>
      </c>
      <c r="E33" s="34" t="s">
        <v>41</v>
      </c>
      <c r="F33" s="38">
        <v>0.10299999999999999</v>
      </c>
      <c r="G33" s="35">
        <v>67.73</v>
      </c>
    </row>
    <row r="34" spans="1:7" x14ac:dyDescent="0.3">
      <c r="A34" s="34" t="s">
        <v>42</v>
      </c>
      <c r="B34" s="38">
        <v>0.125</v>
      </c>
      <c r="C34" s="35">
        <v>68.02</v>
      </c>
      <c r="E34" s="34" t="s">
        <v>42</v>
      </c>
      <c r="F34" s="38">
        <v>0.125</v>
      </c>
      <c r="G34" s="35">
        <v>68.02</v>
      </c>
    </row>
    <row r="35" spans="1:7" x14ac:dyDescent="0.3">
      <c r="A35" s="34" t="s">
        <v>43</v>
      </c>
      <c r="B35" s="38">
        <v>0.11</v>
      </c>
      <c r="C35" s="35">
        <v>66.88</v>
      </c>
      <c r="E35" s="34" t="s">
        <v>43</v>
      </c>
      <c r="F35" s="38">
        <v>0.11</v>
      </c>
      <c r="G35" s="35">
        <v>66.83</v>
      </c>
    </row>
    <row r="36" spans="1:7" x14ac:dyDescent="0.3">
      <c r="A36" s="34" t="s">
        <v>44</v>
      </c>
      <c r="B36" s="38">
        <v>0.13900000000000001</v>
      </c>
      <c r="C36" s="35">
        <v>76.22</v>
      </c>
      <c r="E36" s="34" t="s">
        <v>44</v>
      </c>
      <c r="F36" s="38">
        <v>0.13900000000000001</v>
      </c>
      <c r="G36" s="35">
        <v>76.22</v>
      </c>
    </row>
    <row r="37" spans="1:7" x14ac:dyDescent="0.3">
      <c r="A37" s="34" t="s">
        <v>45</v>
      </c>
      <c r="B37" s="38">
        <v>0.11</v>
      </c>
      <c r="C37" s="35">
        <v>70.02</v>
      </c>
      <c r="E37" s="34" t="s">
        <v>45</v>
      </c>
      <c r="F37" s="38">
        <v>0.11</v>
      </c>
      <c r="G37" s="35">
        <v>70.02</v>
      </c>
    </row>
    <row r="38" spans="1:7" x14ac:dyDescent="0.3">
      <c r="A38" s="34" t="s">
        <v>46</v>
      </c>
      <c r="B38" s="38">
        <v>0.125</v>
      </c>
      <c r="C38" s="35">
        <v>71.02</v>
      </c>
      <c r="E38" s="34" t="s">
        <v>46</v>
      </c>
      <c r="F38" s="38">
        <v>0.129</v>
      </c>
      <c r="G38" s="35">
        <v>70.97</v>
      </c>
    </row>
    <row r="39" spans="1:7" x14ac:dyDescent="0.3">
      <c r="A39" s="34" t="s">
        <v>48</v>
      </c>
      <c r="B39" s="38">
        <v>0.125</v>
      </c>
      <c r="C39" s="35">
        <v>72.34</v>
      </c>
      <c r="E39" s="34" t="s">
        <v>48</v>
      </c>
      <c r="F39" s="38">
        <v>0.125</v>
      </c>
      <c r="G39" s="35">
        <v>72.34</v>
      </c>
    </row>
    <row r="40" spans="1:7" x14ac:dyDescent="0.3">
      <c r="A40" s="34" t="s">
        <v>49</v>
      </c>
      <c r="B40" s="38">
        <v>0.13900000000000001</v>
      </c>
      <c r="C40" s="35">
        <v>74.540000000000006</v>
      </c>
      <c r="E40" s="34" t="s">
        <v>49</v>
      </c>
      <c r="F40" s="38">
        <v>0.13900000000000001</v>
      </c>
      <c r="G40" s="35">
        <v>74.489999999999995</v>
      </c>
    </row>
    <row r="41" spans="1:7" x14ac:dyDescent="0.3">
      <c r="A41" s="34" t="s">
        <v>50</v>
      </c>
      <c r="B41" s="38">
        <v>0.14799999999999999</v>
      </c>
      <c r="C41" s="35">
        <v>74.92</v>
      </c>
      <c r="E41" s="34" t="s">
        <v>50</v>
      </c>
      <c r="F41" s="38">
        <v>0.14799999999999999</v>
      </c>
      <c r="G41" s="35">
        <v>74.92</v>
      </c>
    </row>
    <row r="42" spans="1:7" s="77" customFormat="1" x14ac:dyDescent="0.3">
      <c r="A42" s="74" t="s">
        <v>51</v>
      </c>
      <c r="B42" s="75">
        <v>0.14399999999999999</v>
      </c>
      <c r="C42" s="76">
        <v>74.27</v>
      </c>
      <c r="E42" s="74" t="s">
        <v>51</v>
      </c>
      <c r="F42" s="75">
        <v>0.14399999999999999</v>
      </c>
      <c r="G42" s="76">
        <v>74.27</v>
      </c>
    </row>
    <row r="43" spans="1:7" s="77" customFormat="1" x14ac:dyDescent="0.3">
      <c r="A43" s="74" t="s">
        <v>52</v>
      </c>
      <c r="B43" s="75">
        <v>0.125</v>
      </c>
      <c r="C43" s="76">
        <v>70.22</v>
      </c>
      <c r="E43" s="74" t="s">
        <v>52</v>
      </c>
      <c r="F43" s="75">
        <v>0.125</v>
      </c>
      <c r="G43" s="76">
        <v>70.22</v>
      </c>
    </row>
    <row r="44" spans="1:7" s="77" customFormat="1" x14ac:dyDescent="0.3">
      <c r="A44" s="74" t="s">
        <v>53</v>
      </c>
      <c r="B44" s="75">
        <v>0.12</v>
      </c>
      <c r="C44" s="76">
        <v>69.25</v>
      </c>
      <c r="E44" s="74" t="s">
        <v>53</v>
      </c>
      <c r="F44" s="75">
        <v>0.12</v>
      </c>
      <c r="G44" s="76">
        <v>69.25</v>
      </c>
    </row>
    <row r="45" spans="1:7" s="77" customFormat="1" x14ac:dyDescent="0.3">
      <c r="A45" s="74" t="s">
        <v>54</v>
      </c>
      <c r="B45" s="78">
        <v>0.13500000000000001</v>
      </c>
      <c r="C45" s="78">
        <v>72.22</v>
      </c>
      <c r="E45" s="74" t="s">
        <v>54</v>
      </c>
      <c r="F45" s="78">
        <v>0.13500000000000001</v>
      </c>
      <c r="G45" s="78">
        <v>72.22</v>
      </c>
    </row>
    <row r="46" spans="1:7" s="77" customFormat="1" x14ac:dyDescent="0.3">
      <c r="A46" s="74" t="s">
        <v>55</v>
      </c>
      <c r="B46" s="78">
        <v>0.158</v>
      </c>
      <c r="C46" s="78">
        <v>75.36</v>
      </c>
      <c r="E46" s="74" t="s">
        <v>55</v>
      </c>
      <c r="F46" s="78">
        <v>0.158</v>
      </c>
      <c r="G46" s="78">
        <v>75.36</v>
      </c>
    </row>
    <row r="47" spans="1:7" s="77" customFormat="1" x14ac:dyDescent="0.3">
      <c r="A47" s="74" t="s">
        <v>56</v>
      </c>
      <c r="B47" s="78">
        <v>0.13800000000000001</v>
      </c>
      <c r="C47" s="78">
        <v>74.540000000000006</v>
      </c>
      <c r="E47" s="74" t="s">
        <v>56</v>
      </c>
      <c r="F47" s="78">
        <v>0.13800000000000001</v>
      </c>
      <c r="G47" s="78">
        <v>74.489999999999995</v>
      </c>
    </row>
    <row r="48" spans="1:7" s="77" customFormat="1" ht="15" x14ac:dyDescent="0.3">
      <c r="A48" s="79" t="s">
        <v>73</v>
      </c>
      <c r="B48" s="80" t="s">
        <v>9</v>
      </c>
      <c r="C48" s="80" t="s">
        <v>10</v>
      </c>
      <c r="E48" s="79" t="s">
        <v>73</v>
      </c>
      <c r="F48" s="80" t="s">
        <v>9</v>
      </c>
      <c r="G48" s="80" t="s">
        <v>10</v>
      </c>
    </row>
    <row r="49" spans="1:7" s="77" customFormat="1" ht="16.2" x14ac:dyDescent="0.3">
      <c r="A49" s="74" t="s">
        <v>166</v>
      </c>
      <c r="B49" s="78" t="s">
        <v>155</v>
      </c>
      <c r="C49" s="76">
        <v>90.7</v>
      </c>
      <c r="E49" s="74" t="s">
        <v>117</v>
      </c>
      <c r="F49" s="78">
        <v>9.9499999999999993</v>
      </c>
      <c r="G49" s="76">
        <v>90.7</v>
      </c>
    </row>
    <row r="50" spans="1:7" s="77" customFormat="1" x14ac:dyDescent="0.3">
      <c r="A50" s="74" t="s">
        <v>57</v>
      </c>
      <c r="B50" s="76">
        <v>28</v>
      </c>
      <c r="C50" s="78">
        <v>85.97</v>
      </c>
      <c r="E50" s="74" t="s">
        <v>57</v>
      </c>
      <c r="F50" s="78">
        <v>26.87</v>
      </c>
      <c r="G50" s="78">
        <v>85.97</v>
      </c>
    </row>
    <row r="51" spans="1:7" s="77" customFormat="1" x14ac:dyDescent="0.3">
      <c r="A51" s="74" t="s">
        <v>74</v>
      </c>
      <c r="B51" s="76">
        <v>38</v>
      </c>
      <c r="C51" s="76">
        <v>75</v>
      </c>
      <c r="E51" s="74" t="s">
        <v>74</v>
      </c>
      <c r="F51" s="76">
        <v>38</v>
      </c>
      <c r="G51" s="76">
        <v>75</v>
      </c>
    </row>
    <row r="52" spans="1:7" s="77" customFormat="1" x14ac:dyDescent="0.3">
      <c r="A52" s="74" t="s">
        <v>47</v>
      </c>
      <c r="B52" s="76">
        <v>30</v>
      </c>
      <c r="C52" s="76">
        <v>102.41</v>
      </c>
      <c r="E52" s="74" t="s">
        <v>47</v>
      </c>
      <c r="F52" s="76">
        <v>30</v>
      </c>
      <c r="G52" s="76">
        <v>102.41</v>
      </c>
    </row>
    <row r="53" spans="1:7" s="77" customFormat="1" ht="15" x14ac:dyDescent="0.3">
      <c r="A53" s="79" t="s">
        <v>75</v>
      </c>
      <c r="B53" s="80" t="s">
        <v>21</v>
      </c>
      <c r="C53" s="80" t="s">
        <v>10</v>
      </c>
      <c r="E53" s="79" t="s">
        <v>75</v>
      </c>
      <c r="F53" s="80" t="s">
        <v>21</v>
      </c>
      <c r="G53" s="80" t="s">
        <v>10</v>
      </c>
    </row>
    <row r="54" spans="1:7" s="77" customFormat="1" x14ac:dyDescent="0.3">
      <c r="A54" s="74" t="s">
        <v>58</v>
      </c>
      <c r="B54" s="81">
        <v>9.2E-5</v>
      </c>
      <c r="C54" s="78">
        <v>274.32</v>
      </c>
      <c r="E54" s="74" t="s">
        <v>58</v>
      </c>
      <c r="F54" s="81">
        <v>9.2E-5</v>
      </c>
      <c r="G54" s="78">
        <v>274.32</v>
      </c>
    </row>
    <row r="55" spans="1:7" s="77" customFormat="1" x14ac:dyDescent="0.3">
      <c r="A55" s="74" t="s">
        <v>59</v>
      </c>
      <c r="B55" s="81">
        <v>5.9900000000000003E-4</v>
      </c>
      <c r="C55" s="78">
        <v>46.85</v>
      </c>
      <c r="E55" s="74" t="s">
        <v>59</v>
      </c>
      <c r="F55" s="81">
        <v>5.9900000000000003E-4</v>
      </c>
      <c r="G55" s="78">
        <v>46.85</v>
      </c>
    </row>
    <row r="56" spans="1:7" s="77" customFormat="1" x14ac:dyDescent="0.3">
      <c r="A56" s="74" t="s">
        <v>76</v>
      </c>
      <c r="B56" s="81">
        <v>2.516E-3</v>
      </c>
      <c r="C56" s="78">
        <v>61.46</v>
      </c>
      <c r="E56" s="74" t="s">
        <v>76</v>
      </c>
      <c r="F56" s="81">
        <v>2.516E-3</v>
      </c>
      <c r="G56" s="78">
        <v>61.46</v>
      </c>
    </row>
    <row r="57" spans="1:7" s="77" customFormat="1" ht="16.2" x14ac:dyDescent="0.3">
      <c r="A57" s="74" t="s">
        <v>156</v>
      </c>
      <c r="B57" s="81">
        <v>1.3879999999999999E-3</v>
      </c>
      <c r="C57" s="76">
        <v>59</v>
      </c>
      <c r="E57" s="74" t="s">
        <v>80</v>
      </c>
      <c r="F57" s="81">
        <v>1.3879999999999999E-3</v>
      </c>
      <c r="G57" s="76">
        <v>59</v>
      </c>
    </row>
    <row r="58" spans="1:7" s="77" customFormat="1" ht="15" x14ac:dyDescent="0.3">
      <c r="A58" s="79" t="s">
        <v>60</v>
      </c>
      <c r="B58" s="80" t="s">
        <v>9</v>
      </c>
      <c r="C58" s="80" t="s">
        <v>10</v>
      </c>
      <c r="E58" s="79" t="s">
        <v>60</v>
      </c>
      <c r="F58" s="80" t="s">
        <v>9</v>
      </c>
      <c r="G58" s="80" t="s">
        <v>10</v>
      </c>
    </row>
    <row r="59" spans="1:7" s="77" customFormat="1" ht="30" x14ac:dyDescent="0.3">
      <c r="A59" s="74" t="s">
        <v>157</v>
      </c>
      <c r="B59" s="78">
        <v>17.48</v>
      </c>
      <c r="C59" s="76">
        <v>93.8</v>
      </c>
      <c r="E59" s="74" t="s">
        <v>61</v>
      </c>
      <c r="F59" s="78">
        <v>15.38</v>
      </c>
      <c r="G59" s="76">
        <v>93.8</v>
      </c>
    </row>
    <row r="60" spans="1:7" s="77" customFormat="1" x14ac:dyDescent="0.3">
      <c r="A60" s="74" t="s">
        <v>62</v>
      </c>
      <c r="B60" s="78">
        <v>8.25</v>
      </c>
      <c r="C60" s="78">
        <v>118.17</v>
      </c>
      <c r="E60" s="74" t="s">
        <v>62</v>
      </c>
      <c r="F60" s="78">
        <v>8.25</v>
      </c>
      <c r="G60" s="78">
        <v>118.17</v>
      </c>
    </row>
    <row r="61" spans="1:7" s="77" customFormat="1" x14ac:dyDescent="0.3">
      <c r="A61" s="74" t="s">
        <v>63</v>
      </c>
      <c r="B61" s="76">
        <v>8</v>
      </c>
      <c r="C61" s="78">
        <v>111.84</v>
      </c>
      <c r="E61" s="74" t="s">
        <v>63</v>
      </c>
      <c r="F61" s="76">
        <v>8</v>
      </c>
      <c r="G61" s="78">
        <v>111.84</v>
      </c>
    </row>
    <row r="62" spans="1:7" s="77" customFormat="1" x14ac:dyDescent="0.3">
      <c r="A62" s="74" t="s">
        <v>64</v>
      </c>
      <c r="B62" s="78">
        <v>10.39</v>
      </c>
      <c r="C62" s="78">
        <v>105.51</v>
      </c>
      <c r="E62" s="74" t="s">
        <v>64</v>
      </c>
      <c r="F62" s="78">
        <v>25.83</v>
      </c>
      <c r="G62" s="78">
        <v>105.51</v>
      </c>
    </row>
    <row r="63" spans="1:7" s="77" customFormat="1" ht="15" x14ac:dyDescent="0.3">
      <c r="A63" s="79" t="s">
        <v>65</v>
      </c>
      <c r="B63" s="80" t="s">
        <v>21</v>
      </c>
      <c r="C63" s="80" t="s">
        <v>10</v>
      </c>
      <c r="E63" s="79" t="s">
        <v>65</v>
      </c>
      <c r="F63" s="80" t="s">
        <v>21</v>
      </c>
      <c r="G63" s="80" t="s">
        <v>10</v>
      </c>
    </row>
    <row r="64" spans="1:7" s="77" customFormat="1" x14ac:dyDescent="0.3">
      <c r="A64" s="74" t="s">
        <v>140</v>
      </c>
      <c r="B64" s="81">
        <v>4.8500000000000003E-4</v>
      </c>
      <c r="C64" s="78">
        <v>52.07</v>
      </c>
      <c r="E64" s="74" t="s">
        <v>66</v>
      </c>
      <c r="F64" s="81">
        <v>8.4099999999999995E-4</v>
      </c>
      <c r="G64" s="78">
        <v>52.07</v>
      </c>
    </row>
    <row r="65" spans="1:7" s="77" customFormat="1" ht="15" x14ac:dyDescent="0.3">
      <c r="A65" s="74" t="s">
        <v>142</v>
      </c>
      <c r="B65" s="81">
        <v>6.5499999999999998E-4</v>
      </c>
      <c r="C65" s="78">
        <v>52.07</v>
      </c>
      <c r="E65" s="79" t="s">
        <v>67</v>
      </c>
      <c r="F65" s="80" t="s">
        <v>24</v>
      </c>
      <c r="G65" s="80" t="s">
        <v>10</v>
      </c>
    </row>
    <row r="66" spans="1:7" s="77" customFormat="1" ht="15" x14ac:dyDescent="0.3">
      <c r="A66" s="79" t="s">
        <v>67</v>
      </c>
      <c r="B66" s="80" t="s">
        <v>24</v>
      </c>
      <c r="C66" s="80" t="s">
        <v>10</v>
      </c>
      <c r="E66" s="74" t="s">
        <v>36</v>
      </c>
      <c r="F66" s="78">
        <v>8.4000000000000005E-2</v>
      </c>
      <c r="G66" s="78">
        <v>68.44</v>
      </c>
    </row>
    <row r="67" spans="1:7" s="77" customFormat="1" x14ac:dyDescent="0.3">
      <c r="A67" s="74" t="s">
        <v>36</v>
      </c>
      <c r="B67" s="78">
        <v>8.4000000000000005E-2</v>
      </c>
      <c r="C67" s="78">
        <v>68.44</v>
      </c>
      <c r="E67" s="74" t="s">
        <v>77</v>
      </c>
      <c r="F67" s="78">
        <v>0.128</v>
      </c>
      <c r="G67" s="78">
        <v>73.84</v>
      </c>
    </row>
    <row r="68" spans="1:7" s="77" customFormat="1" x14ac:dyDescent="0.3">
      <c r="A68" s="74" t="s">
        <v>77</v>
      </c>
      <c r="B68" s="78">
        <v>0.128</v>
      </c>
      <c r="C68" s="78">
        <v>73.84</v>
      </c>
      <c r="E68" s="74" t="s">
        <v>68</v>
      </c>
      <c r="F68" s="78">
        <v>0.125</v>
      </c>
      <c r="G68" s="78">
        <v>71.06</v>
      </c>
    </row>
    <row r="69" spans="1:7" x14ac:dyDescent="0.3">
      <c r="A69" s="34" t="s">
        <v>68</v>
      </c>
      <c r="B69" s="37">
        <v>0.125</v>
      </c>
      <c r="C69" s="37">
        <v>71.06</v>
      </c>
      <c r="E69" s="34" t="s">
        <v>69</v>
      </c>
      <c r="F69" s="38">
        <v>0.12</v>
      </c>
      <c r="G69" s="37">
        <v>81.55</v>
      </c>
    </row>
    <row r="70" spans="1:7" x14ac:dyDescent="0.3">
      <c r="A70" s="34" t="s">
        <v>69</v>
      </c>
      <c r="B70" s="38">
        <v>0.12</v>
      </c>
      <c r="C70" s="37">
        <v>81.55</v>
      </c>
    </row>
    <row r="71" spans="1:7" ht="19.5" customHeight="1" x14ac:dyDescent="0.3">
      <c r="E71" s="69" t="s">
        <v>78</v>
      </c>
      <c r="F71" s="69"/>
      <c r="G71" s="69"/>
    </row>
    <row r="72" spans="1:7" ht="16.95" customHeight="1" x14ac:dyDescent="0.3">
      <c r="A72" s="70" t="s">
        <v>158</v>
      </c>
      <c r="B72" s="70"/>
      <c r="C72" s="70"/>
      <c r="E72" s="69"/>
      <c r="F72" s="69"/>
      <c r="G72" s="69"/>
    </row>
    <row r="73" spans="1:7" ht="21" customHeight="1" x14ac:dyDescent="0.3">
      <c r="A73" s="70"/>
      <c r="B73" s="70"/>
      <c r="C73" s="70"/>
      <c r="E73" s="69"/>
      <c r="F73" s="69"/>
      <c r="G73" s="69"/>
    </row>
    <row r="74" spans="1:7" x14ac:dyDescent="0.3">
      <c r="E74" s="69"/>
      <c r="F74" s="69"/>
      <c r="G74" s="69"/>
    </row>
    <row r="75" spans="1:7" ht="18.600000000000001" customHeight="1" x14ac:dyDescent="0.3">
      <c r="A75" s="70" t="s">
        <v>159</v>
      </c>
      <c r="B75" s="70"/>
      <c r="C75" s="70"/>
      <c r="E75" s="69"/>
      <c r="F75" s="69"/>
      <c r="G75" s="69"/>
    </row>
    <row r="76" spans="1:7" ht="16.95" customHeight="1" x14ac:dyDescent="0.3">
      <c r="A76" s="70"/>
      <c r="B76" s="70"/>
      <c r="C76" s="70"/>
      <c r="E76" s="69"/>
      <c r="F76" s="69"/>
      <c r="G76" s="69"/>
    </row>
    <row r="77" spans="1:7" x14ac:dyDescent="0.3">
      <c r="E77" s="69"/>
      <c r="F77" s="69"/>
      <c r="G77" s="69"/>
    </row>
    <row r="78" spans="1:7" x14ac:dyDescent="0.3">
      <c r="A78" s="69" t="s">
        <v>160</v>
      </c>
      <c r="B78" s="69"/>
      <c r="C78" s="69"/>
    </row>
    <row r="79" spans="1:7" ht="21" customHeight="1" x14ac:dyDescent="0.3">
      <c r="A79" s="69"/>
      <c r="B79" s="69"/>
      <c r="C79" s="69"/>
      <c r="E79" s="69" t="s">
        <v>79</v>
      </c>
      <c r="F79" s="69"/>
      <c r="G79" s="69"/>
    </row>
    <row r="80" spans="1:7" ht="15" customHeight="1" x14ac:dyDescent="0.3">
      <c r="A80" s="69"/>
      <c r="B80" s="69"/>
      <c r="C80" s="69"/>
      <c r="E80" s="69"/>
      <c r="F80" s="69"/>
      <c r="G80" s="69"/>
    </row>
    <row r="81" spans="1:7" ht="15" customHeight="1" x14ac:dyDescent="0.3">
      <c r="A81" s="69"/>
      <c r="B81" s="69"/>
      <c r="C81" s="69"/>
      <c r="E81" s="69"/>
      <c r="F81" s="69"/>
      <c r="G81" s="69"/>
    </row>
    <row r="82" spans="1:7" ht="15" customHeight="1" x14ac:dyDescent="0.3">
      <c r="A82" s="69"/>
      <c r="B82" s="69"/>
      <c r="C82" s="69"/>
      <c r="E82" s="69"/>
      <c r="F82" s="69"/>
      <c r="G82" s="69"/>
    </row>
    <row r="83" spans="1:7" ht="15" customHeight="1" x14ac:dyDescent="0.3">
      <c r="A83" s="69"/>
      <c r="B83" s="69"/>
      <c r="C83" s="69"/>
      <c r="E83" s="69"/>
      <c r="F83" s="69"/>
      <c r="G83" s="69"/>
    </row>
    <row r="84" spans="1:7" ht="15" customHeight="1" x14ac:dyDescent="0.3">
      <c r="A84" s="69"/>
      <c r="B84" s="69"/>
      <c r="C84" s="69"/>
      <c r="E84" s="69"/>
      <c r="F84" s="69"/>
      <c r="G84" s="69"/>
    </row>
    <row r="85" spans="1:7" ht="15" customHeight="1" x14ac:dyDescent="0.3">
      <c r="E85" s="69"/>
      <c r="F85" s="69"/>
      <c r="G85" s="69"/>
    </row>
    <row r="86" spans="1:7" ht="15" customHeight="1" x14ac:dyDescent="0.3">
      <c r="A86" s="69" t="s">
        <v>161</v>
      </c>
      <c r="B86" s="69"/>
      <c r="C86" s="69"/>
      <c r="E86" s="69"/>
      <c r="F86" s="69"/>
      <c r="G86" s="69"/>
    </row>
    <row r="87" spans="1:7" ht="15" customHeight="1" x14ac:dyDescent="0.3">
      <c r="A87" s="69"/>
      <c r="B87" s="69"/>
      <c r="C87" s="69"/>
      <c r="E87" s="10"/>
      <c r="F87" s="10"/>
      <c r="G87" s="10"/>
    </row>
    <row r="88" spans="1:7" x14ac:dyDescent="0.3">
      <c r="A88" s="69"/>
      <c r="B88" s="69"/>
      <c r="C88" s="69"/>
    </row>
    <row r="89" spans="1:7" x14ac:dyDescent="0.3">
      <c r="A89" s="69"/>
      <c r="B89" s="69"/>
      <c r="C89" s="69"/>
    </row>
    <row r="90" spans="1:7" x14ac:dyDescent="0.3">
      <c r="A90" s="69"/>
      <c r="B90" s="69"/>
      <c r="C90" s="69"/>
    </row>
    <row r="91" spans="1:7" x14ac:dyDescent="0.3">
      <c r="A91" s="69"/>
      <c r="B91" s="69"/>
      <c r="C91" s="69"/>
    </row>
    <row r="92" spans="1:7" x14ac:dyDescent="0.3">
      <c r="A92" s="69"/>
      <c r="B92" s="69"/>
      <c r="C92" s="69"/>
    </row>
    <row r="93" spans="1:7" x14ac:dyDescent="0.3">
      <c r="A93" s="69"/>
      <c r="B93" s="69"/>
      <c r="C93" s="69"/>
    </row>
    <row r="94" spans="1:7" ht="18.600000000000001" x14ac:dyDescent="0.3">
      <c r="A94" s="10"/>
      <c r="B94" s="10"/>
      <c r="C94" s="10"/>
    </row>
    <row r="95" spans="1:7" ht="18.600000000000001" customHeight="1" x14ac:dyDescent="0.3">
      <c r="A95" s="68" t="s">
        <v>162</v>
      </c>
      <c r="B95" s="68"/>
      <c r="C95" s="68"/>
    </row>
    <row r="96" spans="1:7" ht="14.4" customHeight="1" x14ac:dyDescent="0.3">
      <c r="A96" s="68"/>
      <c r="B96" s="68"/>
      <c r="C96" s="68"/>
    </row>
    <row r="97" spans="1:3" ht="14.4" customHeight="1" x14ac:dyDescent="0.3">
      <c r="A97" s="68"/>
      <c r="B97" s="68"/>
      <c r="C97" s="68"/>
    </row>
    <row r="98" spans="1:3" x14ac:dyDescent="0.3">
      <c r="A98" s="68"/>
      <c r="B98" s="68"/>
      <c r="C98" s="68"/>
    </row>
  </sheetData>
  <mergeCells count="7">
    <mergeCell ref="A95:C98"/>
    <mergeCell ref="E71:G77"/>
    <mergeCell ref="E79:G86"/>
    <mergeCell ref="A78:C84"/>
    <mergeCell ref="A86:C93"/>
    <mergeCell ref="A72:C73"/>
    <mergeCell ref="A75:C76"/>
  </mergeCells>
  <phoneticPr fontId="0" type="noConversion"/>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A002-2998-409F-B615-6B9BEE56E170}">
  <sheetPr codeName="Sheet3"/>
  <dimension ref="A1:G27"/>
  <sheetViews>
    <sheetView showGridLines="0" zoomScale="90" zoomScaleNormal="90" workbookViewId="0"/>
  </sheetViews>
  <sheetFormatPr defaultRowHeight="14.4" x14ac:dyDescent="0.3"/>
  <cols>
    <col min="1" max="1" width="34.44140625" customWidth="1"/>
    <col min="2" max="2" width="20.88671875" customWidth="1"/>
    <col min="3" max="3" width="21.109375" customWidth="1"/>
    <col min="5" max="5" width="34.44140625" customWidth="1"/>
    <col min="6" max="6" width="20.88671875" customWidth="1"/>
    <col min="7" max="7" width="21.109375" customWidth="1"/>
  </cols>
  <sheetData>
    <row r="1" spans="1:7" x14ac:dyDescent="0.3">
      <c r="A1" s="54" t="s">
        <v>146</v>
      </c>
      <c r="E1" s="54" t="s">
        <v>139</v>
      </c>
    </row>
    <row r="2" spans="1:7" ht="15.6" x14ac:dyDescent="0.35">
      <c r="A2" s="8" t="s">
        <v>89</v>
      </c>
      <c r="E2" s="8" t="s">
        <v>89</v>
      </c>
    </row>
    <row r="3" spans="1:7" ht="46.2" x14ac:dyDescent="0.35">
      <c r="A3" s="40" t="s">
        <v>5</v>
      </c>
      <c r="B3" s="40" t="s">
        <v>118</v>
      </c>
      <c r="C3" s="40" t="s">
        <v>82</v>
      </c>
      <c r="E3" s="40" t="s">
        <v>5</v>
      </c>
      <c r="F3" s="40" t="s">
        <v>118</v>
      </c>
      <c r="G3" s="40" t="s">
        <v>82</v>
      </c>
    </row>
    <row r="4" spans="1:7" ht="27.6" x14ac:dyDescent="0.3">
      <c r="A4" s="41" t="s">
        <v>163</v>
      </c>
      <c r="B4" s="42">
        <v>1.0999999999999999E-2</v>
      </c>
      <c r="C4" s="42">
        <v>1.6000000000000001E-3</v>
      </c>
      <c r="E4" s="41" t="s">
        <v>83</v>
      </c>
      <c r="F4" s="42">
        <v>1.0999999999999999E-2</v>
      </c>
      <c r="G4" s="42">
        <v>1.6000000000000001E-3</v>
      </c>
    </row>
    <row r="5" spans="1:7" ht="27.6" x14ac:dyDescent="0.3">
      <c r="A5" s="41" t="s">
        <v>174</v>
      </c>
      <c r="B5" s="42">
        <v>1E-3</v>
      </c>
      <c r="C5" s="42">
        <v>5.9999999999999995E-4</v>
      </c>
      <c r="E5" s="41" t="s">
        <v>20</v>
      </c>
      <c r="F5" s="42">
        <v>1E-3</v>
      </c>
      <c r="G5" s="42">
        <v>1E-4</v>
      </c>
    </row>
    <row r="6" spans="1:7" ht="27.6" x14ac:dyDescent="0.3">
      <c r="A6" s="41" t="s">
        <v>84</v>
      </c>
      <c r="B6" s="42">
        <v>3.0000000000000001E-3</v>
      </c>
      <c r="C6" s="42">
        <v>5.9999999999999995E-4</v>
      </c>
      <c r="E6" s="41" t="s">
        <v>84</v>
      </c>
      <c r="F6" s="42">
        <v>3.0000000000000001E-3</v>
      </c>
      <c r="G6" s="42">
        <v>5.9999999999999995E-4</v>
      </c>
    </row>
    <row r="7" spans="1:7" x14ac:dyDescent="0.3">
      <c r="A7" s="41" t="s">
        <v>143</v>
      </c>
      <c r="B7" s="42">
        <v>3.0000000000000001E-3</v>
      </c>
      <c r="C7" s="42">
        <v>5.9999999999999995E-4</v>
      </c>
      <c r="E7" s="41" t="s">
        <v>85</v>
      </c>
      <c r="F7" s="42">
        <v>3.2000000000000001E-2</v>
      </c>
      <c r="G7" s="42">
        <v>4.1999999999999997E-3</v>
      </c>
    </row>
    <row r="8" spans="1:7" x14ac:dyDescent="0.3">
      <c r="A8" s="41" t="s">
        <v>85</v>
      </c>
      <c r="B8" s="42">
        <v>3.2000000000000001E-2</v>
      </c>
      <c r="C8" s="42">
        <v>4.1999999999999997E-3</v>
      </c>
      <c r="E8" s="41" t="s">
        <v>57</v>
      </c>
      <c r="F8" s="42">
        <v>3.2000000000000001E-2</v>
      </c>
      <c r="G8" s="42">
        <v>4.1999999999999997E-3</v>
      </c>
    </row>
    <row r="9" spans="1:7" x14ac:dyDescent="0.3">
      <c r="A9" s="41" t="s">
        <v>57</v>
      </c>
      <c r="B9" s="42">
        <v>3.2000000000000001E-2</v>
      </c>
      <c r="C9" s="42">
        <v>4.1999999999999997E-3</v>
      </c>
      <c r="E9" s="41" t="s">
        <v>58</v>
      </c>
      <c r="F9" s="42">
        <v>2.1999999999999999E-5</v>
      </c>
      <c r="G9" s="42">
        <v>1E-4</v>
      </c>
    </row>
    <row r="10" spans="1:7" x14ac:dyDescent="0.3">
      <c r="A10" s="41" t="s">
        <v>58</v>
      </c>
      <c r="B10" s="42">
        <v>2.1999999999999999E-5</v>
      </c>
      <c r="C10" s="42">
        <v>1E-4</v>
      </c>
      <c r="E10" s="41" t="s">
        <v>59</v>
      </c>
      <c r="F10" s="42">
        <v>4.8000000000000001E-4</v>
      </c>
      <c r="G10" s="42">
        <v>1E-4</v>
      </c>
    </row>
    <row r="11" spans="1:7" ht="27.6" x14ac:dyDescent="0.3">
      <c r="A11" s="41" t="s">
        <v>59</v>
      </c>
      <c r="B11" s="42">
        <v>4.8000000000000001E-4</v>
      </c>
      <c r="C11" s="42">
        <v>1E-4</v>
      </c>
      <c r="E11" s="41" t="s">
        <v>86</v>
      </c>
      <c r="F11" s="42">
        <v>3.2000000000000001E-2</v>
      </c>
      <c r="G11" s="42">
        <v>4.1999999999999997E-3</v>
      </c>
    </row>
    <row r="12" spans="1:7" ht="55.2" x14ac:dyDescent="0.3">
      <c r="A12" s="41" t="s">
        <v>144</v>
      </c>
      <c r="B12" s="42">
        <v>3.2000000000000001E-2</v>
      </c>
      <c r="C12" s="42">
        <v>4.1999999999999997E-3</v>
      </c>
      <c r="E12" s="41" t="s">
        <v>87</v>
      </c>
      <c r="F12" s="42">
        <v>3.2000000000000002E-3</v>
      </c>
      <c r="G12" s="42">
        <v>6.3000000000000003E-4</v>
      </c>
    </row>
    <row r="13" spans="1:7" ht="27.6" x14ac:dyDescent="0.3">
      <c r="A13" s="41" t="s">
        <v>145</v>
      </c>
      <c r="B13" s="42">
        <v>7.1999999999999998E-3</v>
      </c>
      <c r="C13" s="42">
        <v>3.5999999999999999E-3</v>
      </c>
      <c r="E13" s="41" t="s">
        <v>88</v>
      </c>
      <c r="F13" s="42">
        <v>1.1000000000000001E-3</v>
      </c>
      <c r="G13" s="42">
        <v>1.1E-4</v>
      </c>
    </row>
    <row r="14" spans="1:7" ht="27.6" x14ac:dyDescent="0.3">
      <c r="A14" s="41" t="s">
        <v>164</v>
      </c>
      <c r="B14" s="42">
        <v>3.2000000000000002E-3</v>
      </c>
      <c r="C14" s="42">
        <v>6.3000000000000003E-4</v>
      </c>
    </row>
    <row r="15" spans="1:7" ht="27.6" x14ac:dyDescent="0.3">
      <c r="A15" s="41" t="s">
        <v>88</v>
      </c>
      <c r="B15" s="42">
        <v>1.1000000000000001E-3</v>
      </c>
      <c r="C15" s="42">
        <v>1.1E-4</v>
      </c>
      <c r="E15" s="71" t="s">
        <v>81</v>
      </c>
      <c r="F15" s="71"/>
      <c r="G15" s="71"/>
    </row>
    <row r="16" spans="1:7" x14ac:dyDescent="0.3">
      <c r="E16" s="71"/>
      <c r="F16" s="71"/>
      <c r="G16" s="71"/>
    </row>
    <row r="17" spans="1:7" x14ac:dyDescent="0.3">
      <c r="A17" s="71" t="s">
        <v>81</v>
      </c>
      <c r="B17" s="71"/>
      <c r="C17" s="71"/>
      <c r="E17" s="71"/>
      <c r="F17" s="71"/>
      <c r="G17" s="71"/>
    </row>
    <row r="18" spans="1:7" x14ac:dyDescent="0.3">
      <c r="A18" s="71"/>
      <c r="B18" s="71"/>
      <c r="C18" s="71"/>
      <c r="E18" s="71"/>
      <c r="F18" s="71"/>
      <c r="G18" s="71"/>
    </row>
    <row r="19" spans="1:7" x14ac:dyDescent="0.3">
      <c r="A19" s="71"/>
      <c r="B19" s="71"/>
      <c r="C19" s="71"/>
      <c r="E19" s="71"/>
      <c r="F19" s="71"/>
      <c r="G19" s="71"/>
    </row>
    <row r="20" spans="1:7" x14ac:dyDescent="0.3">
      <c r="A20" s="71"/>
      <c r="B20" s="71"/>
      <c r="C20" s="71"/>
      <c r="E20" s="71"/>
      <c r="F20" s="71"/>
      <c r="G20" s="71"/>
    </row>
    <row r="21" spans="1:7" x14ac:dyDescent="0.3">
      <c r="A21" s="71"/>
      <c r="B21" s="71"/>
      <c r="C21" s="71"/>
    </row>
    <row r="22" spans="1:7" x14ac:dyDescent="0.3">
      <c r="A22" s="71"/>
      <c r="B22" s="71"/>
      <c r="C22" s="71"/>
    </row>
    <row r="23" spans="1:7" ht="14.4" customHeight="1" x14ac:dyDescent="0.3"/>
    <row r="27" spans="1:7" ht="14.4" customHeight="1" x14ac:dyDescent="0.3"/>
  </sheetData>
  <sheetProtection algorithmName="SHA-512" hashValue="vHVPu6+2c58dChYjRUSz8P4+0rnwP+kW233YvNhbgs1qmJoDytlAGVRyt4ubFoeJq6PKTR0OMEt4D4u9JcMQhQ==" saltValue="af3Jlx1hp4+r+GYRb0Spjw==" spinCount="100000" sheet="1"/>
  <mergeCells count="2">
    <mergeCell ref="A17:C22"/>
    <mergeCell ref="E15:G20"/>
  </mergeCells>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64561-1830-4452-A1F9-66CF06B1423A}">
  <sheetPr codeName="Sheet4"/>
  <dimension ref="A2:E17"/>
  <sheetViews>
    <sheetView showGridLines="0" zoomScale="80" zoomScaleNormal="80" workbookViewId="0">
      <selection activeCell="A12" sqref="A12"/>
    </sheetView>
  </sheetViews>
  <sheetFormatPr defaultRowHeight="14.4" x14ac:dyDescent="0.3"/>
  <cols>
    <col min="1" max="1" width="32" customWidth="1"/>
    <col min="2" max="5" width="18.6640625" customWidth="1"/>
  </cols>
  <sheetData>
    <row r="2" spans="1:5" x14ac:dyDescent="0.3">
      <c r="A2" s="73" t="s">
        <v>135</v>
      </c>
      <c r="B2" s="73"/>
      <c r="C2" s="73"/>
      <c r="D2" s="73"/>
      <c r="E2" s="73"/>
    </row>
    <row r="3" spans="1:5" x14ac:dyDescent="0.3">
      <c r="A3" s="73"/>
      <c r="B3" s="73"/>
      <c r="C3" s="73"/>
      <c r="D3" s="73"/>
      <c r="E3" s="73"/>
    </row>
    <row r="4" spans="1:5" x14ac:dyDescent="0.3">
      <c r="A4" s="73"/>
      <c r="B4" s="73"/>
      <c r="C4" s="73"/>
      <c r="D4" s="73"/>
      <c r="E4" s="73"/>
    </row>
    <row r="6" spans="1:5" ht="15.6" x14ac:dyDescent="0.35">
      <c r="A6" s="8" t="s">
        <v>129</v>
      </c>
    </row>
    <row r="7" spans="1:5" x14ac:dyDescent="0.3">
      <c r="A7" s="72" t="s">
        <v>125</v>
      </c>
      <c r="B7" s="72" t="s">
        <v>133</v>
      </c>
      <c r="C7" s="72"/>
      <c r="D7" s="72"/>
      <c r="E7" s="72"/>
    </row>
    <row r="8" spans="1:5" x14ac:dyDescent="0.3">
      <c r="A8" s="72"/>
      <c r="B8" s="72" t="s">
        <v>126</v>
      </c>
      <c r="C8" s="72"/>
      <c r="D8" s="72" t="s">
        <v>127</v>
      </c>
      <c r="E8" s="72"/>
    </row>
    <row r="9" spans="1:5" ht="15" x14ac:dyDescent="0.3">
      <c r="A9" s="72"/>
      <c r="B9" s="48" t="s">
        <v>130</v>
      </c>
      <c r="C9" s="48" t="s">
        <v>131</v>
      </c>
      <c r="D9" s="48" t="s">
        <v>130</v>
      </c>
      <c r="E9" s="48" t="s">
        <v>131</v>
      </c>
    </row>
    <row r="10" spans="1:5" x14ac:dyDescent="0.3">
      <c r="A10" s="49" t="s">
        <v>169</v>
      </c>
      <c r="B10" s="49">
        <v>2.7000000000000001E-3</v>
      </c>
      <c r="C10" s="49">
        <v>0</v>
      </c>
      <c r="D10" s="49">
        <v>2.7000000000000001E-3</v>
      </c>
      <c r="E10" s="50">
        <v>2.9999999999999997E-4</v>
      </c>
    </row>
    <row r="11" spans="1:5" x14ac:dyDescent="0.3">
      <c r="A11" s="49" t="s">
        <v>170</v>
      </c>
      <c r="B11" s="49">
        <v>2.7000000000000001E-3</v>
      </c>
      <c r="C11" s="49">
        <v>0</v>
      </c>
      <c r="D11" s="49">
        <v>2.7000000000000001E-3</v>
      </c>
      <c r="E11" s="50">
        <v>4.0000000000000002E-4</v>
      </c>
    </row>
    <row r="12" spans="1:5" x14ac:dyDescent="0.3">
      <c r="A12" s="49" t="s">
        <v>174</v>
      </c>
      <c r="B12" s="49">
        <v>2.7000000000000001E-3</v>
      </c>
      <c r="C12" s="49">
        <v>0</v>
      </c>
      <c r="D12" s="49">
        <v>2.7000000000000001E-3</v>
      </c>
      <c r="E12" s="50">
        <v>1E-4</v>
      </c>
    </row>
    <row r="13" spans="1:5" x14ac:dyDescent="0.3">
      <c r="A13" s="49" t="s">
        <v>87</v>
      </c>
      <c r="B13" s="49">
        <v>2.7000000000000001E-3</v>
      </c>
      <c r="C13" s="49">
        <v>0</v>
      </c>
      <c r="D13" s="49">
        <v>2.7000000000000001E-3</v>
      </c>
      <c r="E13" s="50">
        <v>1E-4</v>
      </c>
    </row>
    <row r="14" spans="1:5" ht="16.2" x14ac:dyDescent="0.3">
      <c r="A14" s="49" t="s">
        <v>128</v>
      </c>
      <c r="B14" s="49">
        <v>2.7000000000000001E-3</v>
      </c>
      <c r="C14" s="49">
        <v>0</v>
      </c>
      <c r="D14" s="50" t="s">
        <v>132</v>
      </c>
      <c r="E14" s="50" t="s">
        <v>132</v>
      </c>
    </row>
    <row r="15" spans="1:5" x14ac:dyDescent="0.3">
      <c r="A15" s="49" t="s">
        <v>167</v>
      </c>
      <c r="B15" s="49" t="s">
        <v>168</v>
      </c>
      <c r="C15" s="49" t="s">
        <v>168</v>
      </c>
      <c r="D15" s="50">
        <v>0</v>
      </c>
      <c r="E15" s="50" t="s">
        <v>168</v>
      </c>
    </row>
    <row r="17" spans="1:1" ht="16.2" x14ac:dyDescent="0.3">
      <c r="A17" s="51" t="s">
        <v>134</v>
      </c>
    </row>
  </sheetData>
  <mergeCells count="5">
    <mergeCell ref="B7:E7"/>
    <mergeCell ref="B8:C8"/>
    <mergeCell ref="D8:E8"/>
    <mergeCell ref="A7:A9"/>
    <mergeCell ref="A2:E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Equations C-1, C-8</vt:lpstr>
      <vt:lpstr>Table C-1</vt:lpstr>
      <vt:lpstr>Table C-2</vt:lpstr>
      <vt:lpstr>Table AA-2</vt:lpstr>
      <vt:lpstr>'Equations C-1, C-8'!Print_Titles</vt:lpstr>
      <vt:lpstr>'Table C-1'!Print_Titles</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Kobylarek, Peter D.</dc:creator>
  <cp:lastModifiedBy>Roberts, Christopher L. [US]</cp:lastModifiedBy>
  <cp:lastPrinted>2011-01-10T15:19:44Z</cp:lastPrinted>
  <dcterms:created xsi:type="dcterms:W3CDTF">2010-11-16T15:15:42Z</dcterms:created>
  <dcterms:modified xsi:type="dcterms:W3CDTF">2025-04-16T15:03:05Z</dcterms:modified>
</cp:coreProperties>
</file>