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saiconline-my.sharepoint.us/personal/christopher_l_roberts_saic_com/Documents/Documents/Work/EPA/Tasks/Ongoing/RY24+ GWP AR5 Conversion/SP C Calc Spreadsheet/AR5/"/>
    </mc:Choice>
  </mc:AlternateContent>
  <xr:revisionPtr revIDLastSave="9" documentId="14_{A9156FC5-EA14-4D78-8EFC-C04902FB7208}" xr6:coauthVersionLast="47" xr6:coauthVersionMax="47" xr10:uidLastSave="{7C75D850-BC7D-4FF0-9747-997FC91F75FB}"/>
  <workbookProtection workbookAlgorithmName="SHA-512" workbookHashValue="mTcGxM47JbjORsFqQKrZwefScCIpQqbKCHl44p+1fm1TLWm21tt3e2XFNtSPqTPlt4QEm2ABwv8ql2zxuB5sbw==" workbookSaltValue="ufU6gjsu5UpvVWIi9+FXcQ==" workbookSpinCount="100000" lockStructure="1"/>
  <bookViews>
    <workbookView xWindow="19090" yWindow="-110" windowWidth="19420" windowHeight="10420" activeTab="2" xr2:uid="{D8E8ECA3-A8C5-4FAF-97A8-4872FF527C9A}"/>
  </bookViews>
  <sheets>
    <sheet name="Equations C-2a, C2b, 9a" sheetId="1" r:id="rId1"/>
    <sheet name="Table C-1" sheetId="2" r:id="rId2"/>
    <sheet name="Table C-2" sheetId="3" r:id="rId3"/>
    <sheet name="Table AA-2" sheetId="5" r:id="rId4"/>
  </sheets>
  <definedNames>
    <definedName name="Carbonate_Type" localSheetId="3">#REF!</definedName>
    <definedName name="Carbonate_Type">#N/A</definedName>
    <definedName name="_xlnm.Print_Titles" localSheetId="0">#N/A</definedName>
    <definedName name="_xlnm.Print_Titles" localSheetId="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1" l="1"/>
  <c r="B4" i="1"/>
  <c r="C87" i="1"/>
  <c r="C99" i="1"/>
  <c r="C73" i="1"/>
  <c r="C80" i="1"/>
  <c r="C93" i="1"/>
</calcChain>
</file>

<file path=xl/sharedStrings.xml><?xml version="1.0" encoding="utf-8"?>
<sst xmlns="http://schemas.openxmlformats.org/spreadsheetml/2006/main" count="307" uniqueCount="195">
  <si>
    <t>Facility Name:</t>
  </si>
  <si>
    <t>Reporter Name:</t>
  </si>
  <si>
    <t>Unit Type:</t>
  </si>
  <si>
    <t xml:space="preserve">         Enter this value in e-GGRT</t>
  </si>
  <si>
    <t>Equation C-2a:</t>
  </si>
  <si>
    <t>Equation C-2b:</t>
  </si>
  <si>
    <t>Month</t>
  </si>
  <si>
    <t>January</t>
  </si>
  <si>
    <t>February</t>
  </si>
  <si>
    <t>March</t>
  </si>
  <si>
    <t>April</t>
  </si>
  <si>
    <t>May</t>
  </si>
  <si>
    <t>June</t>
  </si>
  <si>
    <t>July</t>
  </si>
  <si>
    <t>August</t>
  </si>
  <si>
    <t>September</t>
  </si>
  <si>
    <t>October</t>
  </si>
  <si>
    <t>November</t>
  </si>
  <si>
    <t>December</t>
  </si>
  <si>
    <t>Equation C-9a:</t>
  </si>
  <si>
    <t>Fuel Input Data</t>
  </si>
  <si>
    <t>Unit or Group Name/ ID:</t>
  </si>
  <si>
    <t>General Stationary Fuel Combustion</t>
  </si>
  <si>
    <r>
      <t>Table C-1 to Subpart C - Default CO</t>
    </r>
    <r>
      <rPr>
        <b/>
        <vertAlign val="subscript"/>
        <sz val="11"/>
        <color indexed="8"/>
        <rFont val="Calibri"/>
        <family val="2"/>
      </rPr>
      <t>2</t>
    </r>
    <r>
      <rPr>
        <b/>
        <sz val="11"/>
        <color indexed="8"/>
        <rFont val="Calibri"/>
        <family val="2"/>
      </rPr>
      <t xml:space="preserve"> Emission Factors and High Heat Values for Various Types of Fuel</t>
    </r>
  </si>
  <si>
    <t>Fuel Type</t>
  </si>
  <si>
    <t>Default High Heat Value</t>
  </si>
  <si>
    <r>
      <t>Default CO</t>
    </r>
    <r>
      <rPr>
        <b/>
        <vertAlign val="subscript"/>
        <sz val="10"/>
        <rFont val="Courier New"/>
        <family val="3"/>
      </rPr>
      <t>2</t>
    </r>
    <r>
      <rPr>
        <b/>
        <sz val="10"/>
        <rFont val="Courier New"/>
        <family val="3"/>
      </rPr>
      <t xml:space="preserve"> Emission Factor</t>
    </r>
  </si>
  <si>
    <t>Coal and Coke</t>
  </si>
  <si>
    <t>mmBtu/short ton</t>
  </si>
  <si>
    <r>
      <t>kg CO</t>
    </r>
    <r>
      <rPr>
        <b/>
        <vertAlign val="subscript"/>
        <sz val="10"/>
        <rFont val="Courier New"/>
        <family val="3"/>
      </rPr>
      <t>2</t>
    </r>
    <r>
      <rPr>
        <b/>
        <sz val="10"/>
        <rFont val="Courier New"/>
        <family val="3"/>
      </rPr>
      <t xml:space="preserve"> /mmBtu</t>
    </r>
  </si>
  <si>
    <t>Anthracite</t>
  </si>
  <si>
    <t>Bituminous</t>
  </si>
  <si>
    <t>Subbituminous</t>
  </si>
  <si>
    <t>Lignite</t>
  </si>
  <si>
    <t>Coke</t>
  </si>
  <si>
    <t>Mixed (Commercial sector)</t>
  </si>
  <si>
    <t>Mixed (Industrial coking)</t>
  </si>
  <si>
    <t>Mixed (Industrial sector)</t>
  </si>
  <si>
    <t>Mixed (Electric Power sector)</t>
  </si>
  <si>
    <t>Natural Gas</t>
  </si>
  <si>
    <t>mmBtu/scf</t>
  </si>
  <si>
    <t>(Weighted U.S. Average)</t>
  </si>
  <si>
    <t>Petroleum Products</t>
  </si>
  <si>
    <t>mmBtu/gallon</t>
  </si>
  <si>
    <t>Distillate Fuel Oil No. 1</t>
  </si>
  <si>
    <t>Distillate Fuel Oil No. 2</t>
  </si>
  <si>
    <t>Distillate Fuel Oil No. 4</t>
  </si>
  <si>
    <t>Residual Fuel Oil No. 5</t>
  </si>
  <si>
    <t>Residual Fuel Oil No. 6</t>
  </si>
  <si>
    <t>Used Oil</t>
  </si>
  <si>
    <t>Kerosene</t>
  </si>
  <si>
    <t>Liquefied petroleum gases (LPG)</t>
  </si>
  <si>
    <t>Propane</t>
  </si>
  <si>
    <t>Propylene</t>
  </si>
  <si>
    <t>Ethane</t>
  </si>
  <si>
    <t>Ethanol</t>
  </si>
  <si>
    <t>Ethylene</t>
  </si>
  <si>
    <t>Isobutane</t>
  </si>
  <si>
    <t>Isobutylene</t>
  </si>
  <si>
    <t>Butane</t>
  </si>
  <si>
    <t>Butylene</t>
  </si>
  <si>
    <t>Naphtha (&lt;401 deg F)</t>
  </si>
  <si>
    <t>Natural Gasoline</t>
  </si>
  <si>
    <t>Other Oil (&gt;401 deg F)</t>
  </si>
  <si>
    <t>Pentanes Plus</t>
  </si>
  <si>
    <t>Petrochemical Feedstocks</t>
  </si>
  <si>
    <t>Petroleum Coke</t>
  </si>
  <si>
    <t>Special Naphtha</t>
  </si>
  <si>
    <t>Unfinished Oils</t>
  </si>
  <si>
    <t>Heavy Gas Oils</t>
  </si>
  <si>
    <t>Lubricants</t>
  </si>
  <si>
    <t>Motor Gasoline</t>
  </si>
  <si>
    <t>Aviation Gasoline</t>
  </si>
  <si>
    <t>Kerosene-Type Jet Fuel</t>
  </si>
  <si>
    <t>Asphalt and Road Oil</t>
  </si>
  <si>
    <t>Crude Oil</t>
  </si>
  <si>
    <t>Other Fuels (Solid)</t>
  </si>
  <si>
    <t>Tires</t>
  </si>
  <si>
    <t>Plastics</t>
  </si>
  <si>
    <t>Other Fuels (Gaseous)</t>
  </si>
  <si>
    <t>Blast Furnace Gas</t>
  </si>
  <si>
    <t>Coke Oven Gas</t>
  </si>
  <si>
    <t>Propane Gas</t>
  </si>
  <si>
    <r>
      <t xml:space="preserve">Fuel Gas </t>
    </r>
    <r>
      <rPr>
        <vertAlign val="superscript"/>
        <sz val="10"/>
        <rFont val="Courier New"/>
        <family val="3"/>
      </rPr>
      <t>2</t>
    </r>
  </si>
  <si>
    <t>Biomass Fuels - Solid</t>
  </si>
  <si>
    <t>Wood and Wood Residuals</t>
  </si>
  <si>
    <t>Agricultural Byproducts</t>
  </si>
  <si>
    <t>Peat</t>
  </si>
  <si>
    <t>Solid Byproducts</t>
  </si>
  <si>
    <t>Biomass Fuels - Gaseous</t>
  </si>
  <si>
    <t>Biogas (Captured methane)</t>
  </si>
  <si>
    <t>Biomass Fuels - Liquid</t>
  </si>
  <si>
    <t>Biodiesel</t>
  </si>
  <si>
    <t xml:space="preserve">Rendered Animal Fat </t>
  </si>
  <si>
    <t xml:space="preserve">Vegetable Oil </t>
  </si>
  <si>
    <r>
      <t>1</t>
    </r>
    <r>
      <rPr>
        <sz val="11"/>
        <color indexed="8"/>
        <rFont val="Courier New"/>
        <family val="3"/>
      </rPr>
      <t xml:space="preserve"> Use of this default HHV is allowed only for: (a) units that combust MSW, do not generate steam, and are allowed to use Tier 1; (b) units that derive no more than 10 percent of their annual heat input from MSW and/or tires; and (c) small batch incinerators that combust no more than 1,000 tons of MSW per year.</t>
    </r>
  </si>
  <si>
    <r>
      <t>2</t>
    </r>
    <r>
      <rPr>
        <sz val="12"/>
        <color indexed="8"/>
        <rFont val="Courier New"/>
        <family val="3"/>
      </rPr>
      <t xml:space="preserve"> </t>
    </r>
    <r>
      <rPr>
        <sz val="11"/>
        <color indexed="8"/>
        <rFont val="Courier New"/>
        <family val="3"/>
      </rPr>
      <t>Reporters subject to subpart X of this part that are complying with §98.243(d) or subpart Y of this part may only use the default HHV and the default CO</t>
    </r>
    <r>
      <rPr>
        <vertAlign val="subscript"/>
        <sz val="11"/>
        <color indexed="8"/>
        <rFont val="Courier New"/>
        <family val="3"/>
      </rPr>
      <t>2</t>
    </r>
    <r>
      <rPr>
        <sz val="11"/>
        <color indexed="8"/>
        <rFont val="Courier New"/>
        <family val="3"/>
      </rPr>
      <t xml:space="preserve"> emission factor for fuel gas combustion under the conditions prescribed in §98.243(d)(2)(i) and (d)(2)(ii) and §98.252(a)(1) and (a)(2), respectively.  Otherwise, reporters subject to subpart X or subpart Y shall use either Tier 3 (Equation C–5) or Tier 4. </t>
    </r>
  </si>
  <si>
    <r>
      <t>Table C-2 to Subpart C - Default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 Emission Factors for Various Types of Fuel</t>
    </r>
  </si>
  <si>
    <r>
      <t>Default N</t>
    </r>
    <r>
      <rPr>
        <b/>
        <vertAlign val="subscript"/>
        <sz val="11"/>
        <color indexed="8"/>
        <rFont val="Courier New"/>
        <family val="3"/>
      </rPr>
      <t>2</t>
    </r>
    <r>
      <rPr>
        <b/>
        <sz val="11"/>
        <color indexed="8"/>
        <rFont val="Courier New"/>
        <family val="3"/>
      </rPr>
      <t>O Emission Factor (</t>
    </r>
    <r>
      <rPr>
        <b/>
        <sz val="9"/>
        <color indexed="8"/>
        <rFont val="Courier New"/>
        <family val="3"/>
      </rPr>
      <t>kg N</t>
    </r>
    <r>
      <rPr>
        <b/>
        <vertAlign val="subscript"/>
        <sz val="9"/>
        <color indexed="8"/>
        <rFont val="Courier New"/>
        <family val="3"/>
      </rPr>
      <t>2</t>
    </r>
    <r>
      <rPr>
        <b/>
        <sz val="9"/>
        <color indexed="8"/>
        <rFont val="Courier New"/>
        <family val="3"/>
      </rPr>
      <t>O/mmBtu)</t>
    </r>
  </si>
  <si>
    <t>Coal and Coke (All fuel types in Table C-1)</t>
  </si>
  <si>
    <t>Petroleum (All fuel types in Table C-1)</t>
  </si>
  <si>
    <t xml:space="preserve">Municipal Solid Waste </t>
  </si>
  <si>
    <t>Biomass Fuels - Solid (All fuel types in Table C-1)</t>
  </si>
  <si>
    <t>Biogas</t>
  </si>
  <si>
    <t>Biomass Fuels – Liquid (All fuel types in Table C-1)</t>
  </si>
  <si>
    <r>
      <t>Note</t>
    </r>
    <r>
      <rPr>
        <sz val="10"/>
        <color indexed="8"/>
        <rFont val="Courier New"/>
        <family val="3"/>
      </rPr>
      <t>:  Those employing this table are assumed to fall under the IPCC definitions of the “Energy Industry” or “Manufacturing Industries and Construction”.  In all fuels except for coal the values for these two categories are identical.  For coal combustion, those who fall within the IPCC “Energy Industry” category may employ a value of 1 g of CH4/mmBtu.</t>
    </r>
  </si>
  <si>
    <t>Configuration Type:</t>
  </si>
  <si>
    <t>Fuel/ Fuel Type:</t>
  </si>
  <si>
    <t>Reporting Period:</t>
  </si>
  <si>
    <t>Comments:</t>
  </si>
  <si>
    <t xml:space="preserve">Version   </t>
  </si>
  <si>
    <t xml:space="preserve">Today's date   </t>
  </si>
  <si>
    <r>
      <rPr>
        <b/>
        <sz val="11"/>
        <color indexed="8"/>
        <rFont val="Arial"/>
        <family val="2"/>
      </rPr>
      <t>[1 x 10</t>
    </r>
    <r>
      <rPr>
        <b/>
        <vertAlign val="superscript"/>
        <sz val="11"/>
        <color indexed="8"/>
        <rFont val="Arial"/>
        <family val="2"/>
      </rPr>
      <t>-3</t>
    </r>
    <r>
      <rPr>
        <b/>
        <sz val="11"/>
        <color indexed="8"/>
        <rFont val="Arial"/>
        <family val="2"/>
      </rPr>
      <t>]</t>
    </r>
    <r>
      <rPr>
        <sz val="11"/>
        <color indexed="8"/>
        <rFont val="Arial"/>
        <family val="2"/>
      </rPr>
      <t xml:space="preserve"> = Conversion Factor from kg to metric tons (constant)</t>
    </r>
  </si>
  <si>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combustion of the specified fuel (metric tons)</t>
    </r>
  </si>
  <si>
    <r>
      <t>Annual CO</t>
    </r>
    <r>
      <rPr>
        <b/>
        <vertAlign val="subscript"/>
        <sz val="14"/>
        <color indexed="8"/>
        <rFont val="Arial"/>
        <family val="2"/>
      </rPr>
      <t>2</t>
    </r>
    <r>
      <rPr>
        <b/>
        <sz val="14"/>
        <color indexed="8"/>
        <rFont val="Arial"/>
        <family val="2"/>
      </rPr>
      <t xml:space="preserve"> Mass Emissions For the Specific Fuel Type (metric tons)  from Equation C-2a</t>
    </r>
  </si>
  <si>
    <r>
      <t>Annual CH</t>
    </r>
    <r>
      <rPr>
        <b/>
        <vertAlign val="subscript"/>
        <sz val="14"/>
        <color indexed="8"/>
        <rFont val="Arial"/>
        <family val="2"/>
      </rPr>
      <t>4</t>
    </r>
    <r>
      <rPr>
        <b/>
        <sz val="14"/>
        <color indexed="8"/>
        <rFont val="Arial"/>
        <family val="2"/>
      </rPr>
      <t xml:space="preserve"> Mass Emissions For the Specific Fuel Type (metric tons) from Equation C-9a</t>
    </r>
  </si>
  <si>
    <r>
      <t>Annual N</t>
    </r>
    <r>
      <rPr>
        <b/>
        <vertAlign val="subscript"/>
        <sz val="14"/>
        <color indexed="8"/>
        <rFont val="Arial"/>
        <family val="2"/>
      </rPr>
      <t>2</t>
    </r>
    <r>
      <rPr>
        <b/>
        <sz val="14"/>
        <color indexed="8"/>
        <rFont val="Arial"/>
        <family val="2"/>
      </rPr>
      <t>O Mass Emissions For the Specific Fuel Type (metric tons) from Equation C-9a</t>
    </r>
  </si>
  <si>
    <r>
      <rPr>
        <b/>
        <sz val="11"/>
        <color indexed="8"/>
        <rFont val="Arial"/>
        <family val="2"/>
      </rPr>
      <t>[GWP</t>
    </r>
    <r>
      <rPr>
        <b/>
        <vertAlign val="subscript"/>
        <sz val="11"/>
        <color indexed="8"/>
        <rFont val="Arial"/>
        <family val="2"/>
      </rPr>
      <t>CH4</t>
    </r>
    <r>
      <rPr>
        <b/>
        <sz val="11"/>
        <color indexed="8"/>
        <rFont val="Arial"/>
        <family val="2"/>
      </rPr>
      <t xml:space="preserve">] </t>
    </r>
    <r>
      <rPr>
        <sz val="11"/>
        <color indexed="8"/>
        <rFont val="Arial"/>
        <family val="2"/>
      </rPr>
      <t>= Global Warming Potential for CH</t>
    </r>
    <r>
      <rPr>
        <vertAlign val="subscript"/>
        <sz val="11"/>
        <color indexed="8"/>
        <rFont val="Arial"/>
        <family val="2"/>
      </rPr>
      <t>4</t>
    </r>
  </si>
  <si>
    <r>
      <rPr>
        <b/>
        <sz val="11"/>
        <color indexed="8"/>
        <rFont val="Arial"/>
        <family val="2"/>
      </rPr>
      <t>[GWP</t>
    </r>
    <r>
      <rPr>
        <b/>
        <vertAlign val="subscript"/>
        <sz val="11"/>
        <color indexed="8"/>
        <rFont val="Arial"/>
        <family val="2"/>
      </rPr>
      <t>N2O</t>
    </r>
    <r>
      <rPr>
        <b/>
        <sz val="11"/>
        <color indexed="8"/>
        <rFont val="Arial"/>
        <family val="2"/>
      </rPr>
      <t xml:space="preserve">] </t>
    </r>
    <r>
      <rPr>
        <sz val="11"/>
        <color indexed="8"/>
        <rFont val="Arial"/>
        <family val="2"/>
      </rPr>
      <t>= Global Warming Potential for N</t>
    </r>
    <r>
      <rPr>
        <vertAlign val="subscript"/>
        <sz val="11"/>
        <color indexed="8"/>
        <rFont val="Arial"/>
        <family val="2"/>
      </rPr>
      <t>2</t>
    </r>
    <r>
      <rPr>
        <sz val="11"/>
        <color indexed="8"/>
        <rFont val="Arial"/>
        <family val="2"/>
      </rPr>
      <t>O</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</si>
  <si>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combustion of the specified fuel (metric tons CO</t>
    </r>
    <r>
      <rPr>
        <vertAlign val="subscript"/>
        <sz val="11"/>
        <color indexed="8"/>
        <rFont val="Arial"/>
        <family val="2"/>
      </rPr>
      <t>2</t>
    </r>
    <r>
      <rPr>
        <sz val="11"/>
        <color indexed="8"/>
        <rFont val="Arial"/>
        <family val="2"/>
      </rPr>
      <t>e)</t>
    </r>
  </si>
  <si>
    <t>Use one spreadsheet for each fuel.  Make additional copies as needed.</t>
  </si>
  <si>
    <r>
      <rPr>
        <b/>
        <sz val="11"/>
        <color indexed="8"/>
        <rFont val="Arial"/>
        <family val="2"/>
      </rPr>
      <t>[CO</t>
    </r>
    <r>
      <rPr>
        <b/>
        <vertAlign val="subscript"/>
        <sz val="11"/>
        <color indexed="8"/>
        <rFont val="Arial"/>
        <family val="2"/>
      </rPr>
      <t>2</t>
    </r>
    <r>
      <rPr>
        <b/>
        <sz val="11"/>
        <color indexed="8"/>
        <rFont val="Arial"/>
        <family val="2"/>
      </rPr>
      <t>]</t>
    </r>
    <r>
      <rPr>
        <sz val="11"/>
        <color indexed="8"/>
        <rFont val="Arial"/>
        <family val="2"/>
      </rPr>
      <t xml:space="preserve"> = Annual CO</t>
    </r>
    <r>
      <rPr>
        <vertAlign val="subscript"/>
        <sz val="11"/>
        <color indexed="8"/>
        <rFont val="Arial"/>
        <family val="2"/>
      </rPr>
      <t>2</t>
    </r>
    <r>
      <rPr>
        <sz val="11"/>
        <color indexed="8"/>
        <rFont val="Arial"/>
        <family val="2"/>
      </rPr>
      <t xml:space="preserve"> mass emissions for a specific fuel type (metric tons)</t>
    </r>
  </si>
  <si>
    <r>
      <rPr>
        <b/>
        <sz val="11"/>
        <color indexed="8"/>
        <rFont val="Arial"/>
        <family val="2"/>
      </rPr>
      <t>[Fuel]</t>
    </r>
    <r>
      <rPr>
        <sz val="11"/>
        <color indexed="8"/>
        <rFont val="Arial"/>
        <family val="2"/>
      </rPr>
      <t xml:space="preserve"> = Mass or volume of the fuel combusted during the year, from company records as defined in §98.6 (express mass in short tons for solid fuel, volume in standard cubic feet for gaseous fuel, and volume in gallons for liquid fuel)</t>
    </r>
  </si>
  <si>
    <t>Input for Weighted Annual Average HHV (only if required or elected)</t>
  </si>
  <si>
    <t>Weighted Annual Average HHV from Equation C-2b</t>
  </si>
  <si>
    <t xml:space="preserve">         Use this value as input for Equations C-2a and C-9a, if appropriate</t>
  </si>
  <si>
    <r>
      <rPr>
        <b/>
        <sz val="12"/>
        <color indexed="8"/>
        <rFont val="Arial"/>
        <family val="2"/>
      </rPr>
      <t xml:space="preserve">[HHV] </t>
    </r>
    <r>
      <rPr>
        <sz val="12"/>
        <color indexed="8"/>
        <rFont val="Arial"/>
        <family val="2"/>
      </rPr>
      <t>= Measured high heat value of the fuel, for the month, which may be the arithmetic average of multiple determinations (mmBtu/ mass or mmBtu/ volume)</t>
    </r>
  </si>
  <si>
    <r>
      <rPr>
        <b/>
        <sz val="11"/>
        <color indexed="8"/>
        <rFont val="Arial"/>
        <family val="2"/>
      </rPr>
      <t xml:space="preserve">[EF] </t>
    </r>
    <r>
      <rPr>
        <sz val="11"/>
        <color indexed="8"/>
        <rFont val="Arial"/>
        <family val="2"/>
      </rPr>
      <t>= Fuel-Specific Default CO</t>
    </r>
    <r>
      <rPr>
        <vertAlign val="subscript"/>
        <sz val="11"/>
        <color indexed="8"/>
        <rFont val="Arial"/>
        <family val="2"/>
      </rPr>
      <t>2</t>
    </r>
    <r>
      <rPr>
        <sz val="11"/>
        <color indexed="8"/>
        <rFont val="Arial"/>
        <family val="2"/>
      </rPr>
      <t xml:space="preserve"> Emission Factor, from Table C-1 (kg CO</t>
    </r>
    <r>
      <rPr>
        <vertAlign val="subscript"/>
        <sz val="11"/>
        <color indexed="8"/>
        <rFont val="Arial"/>
        <family val="2"/>
      </rPr>
      <t>2</t>
    </r>
    <r>
      <rPr>
        <sz val="11"/>
        <color indexed="8"/>
        <rFont val="Arial"/>
        <family val="2"/>
      </rPr>
      <t>/mmBtu)</t>
    </r>
  </si>
  <si>
    <r>
      <rPr>
        <b/>
        <sz val="11"/>
        <color indexed="8"/>
        <rFont val="Arial"/>
        <family val="2"/>
      </rPr>
      <t xml:space="preserve">[EF] </t>
    </r>
    <r>
      <rPr>
        <sz val="11"/>
        <color indexed="8"/>
        <rFont val="Arial"/>
        <family val="2"/>
      </rPr>
      <t>= Fuel-Specific Default CH</t>
    </r>
    <r>
      <rPr>
        <vertAlign val="subscript"/>
        <sz val="11"/>
        <color indexed="8"/>
        <rFont val="Arial"/>
        <family val="2"/>
      </rPr>
      <t>4</t>
    </r>
    <r>
      <rPr>
        <sz val="11"/>
        <color indexed="8"/>
        <rFont val="Arial"/>
        <family val="2"/>
      </rPr>
      <t xml:space="preserve"> Emission Factor, from Table C-2 (kg CH</t>
    </r>
    <r>
      <rPr>
        <vertAlign val="subscript"/>
        <sz val="11"/>
        <color indexed="8"/>
        <rFont val="Arial"/>
        <family val="2"/>
      </rPr>
      <t>4</t>
    </r>
    <r>
      <rPr>
        <sz val="11"/>
        <color indexed="8"/>
        <rFont val="Arial"/>
        <family val="2"/>
      </rPr>
      <t>/mmBtu)</t>
    </r>
  </si>
  <si>
    <r>
      <rPr>
        <b/>
        <sz val="11"/>
        <color indexed="8"/>
        <rFont val="Arial"/>
        <family val="2"/>
      </rPr>
      <t xml:space="preserve">[EF] </t>
    </r>
    <r>
      <rPr>
        <sz val="11"/>
        <color indexed="8"/>
        <rFont val="Arial"/>
        <family val="2"/>
      </rPr>
      <t>= Fuel-Specific Default N</t>
    </r>
    <r>
      <rPr>
        <vertAlign val="subscript"/>
        <sz val="11"/>
        <color indexed="8"/>
        <rFont val="Arial"/>
        <family val="2"/>
      </rPr>
      <t>2</t>
    </r>
    <r>
      <rPr>
        <sz val="11"/>
        <color indexed="8"/>
        <rFont val="Arial"/>
        <family val="2"/>
      </rPr>
      <t>O Emission Factor, from Table C-2 (kg N</t>
    </r>
    <r>
      <rPr>
        <vertAlign val="subscript"/>
        <sz val="11"/>
        <color indexed="8"/>
        <rFont val="Arial"/>
        <family val="2"/>
      </rPr>
      <t>2</t>
    </r>
    <r>
      <rPr>
        <sz val="11"/>
        <color indexed="8"/>
        <rFont val="Arial"/>
        <family val="2"/>
      </rPr>
      <t>O/mmBtu)</t>
    </r>
  </si>
  <si>
    <r>
      <rPr>
        <b/>
        <sz val="11"/>
        <color indexed="8"/>
        <rFont val="Arial"/>
        <family val="2"/>
      </rPr>
      <t xml:space="preserve">[HHV </t>
    </r>
    <r>
      <rPr>
        <b/>
        <vertAlign val="subscript"/>
        <sz val="11"/>
        <color indexed="8"/>
        <rFont val="Arial"/>
        <family val="2"/>
      </rPr>
      <t>annual</t>
    </r>
    <r>
      <rPr>
        <b/>
        <sz val="11"/>
        <color indexed="8"/>
        <rFont val="Arial"/>
        <family val="2"/>
      </rPr>
      <t>]</t>
    </r>
    <r>
      <rPr>
        <sz val="11"/>
        <color indexed="8"/>
        <rFont val="Arial"/>
        <family val="2"/>
      </rPr>
      <t xml:space="preserve"> = Weighted annual average high heat value of the fuel (mmBtu per mass or volume).</t>
    </r>
  </si>
  <si>
    <r>
      <rPr>
        <b/>
        <sz val="12"/>
        <color indexed="8"/>
        <rFont val="Arial"/>
        <family val="2"/>
      </rPr>
      <t>[Fuel]</t>
    </r>
    <r>
      <rPr>
        <sz val="12"/>
        <color indexed="8"/>
        <rFont val="Arial"/>
        <family val="2"/>
      </rPr>
      <t xml:space="preserve"> = Mass or volume of the fuel combusted, for the month, from company records (express mass in short tons for solid fuel, volume in standard cubic feet for gaseous fuel, and volume in gallons for liquid fuel)</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</si>
  <si>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the combustion of a particular type of fuel (metric tons)</t>
    </r>
  </si>
  <si>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the combustion of a particular type of fuel (metric tons CO</t>
    </r>
    <r>
      <rPr>
        <vertAlign val="subscript"/>
        <sz val="11"/>
        <color indexed="8"/>
        <rFont val="Arial"/>
        <family val="2"/>
      </rPr>
      <t>2</t>
    </r>
    <r>
      <rPr>
        <sz val="11"/>
        <color indexed="8"/>
        <rFont val="Arial"/>
        <family val="2"/>
      </rPr>
      <t>e)</t>
    </r>
  </si>
  <si>
    <t>OPTIONAL SPREADSHEET FOR FACILITY RECORDKEEPING PURPOSES</t>
  </si>
  <si>
    <r>
      <t>Default CH</t>
    </r>
    <r>
      <rPr>
        <b/>
        <vertAlign val="subscript"/>
        <sz val="11"/>
        <color indexed="8"/>
        <rFont val="Courier New"/>
        <family val="3"/>
      </rPr>
      <t>4</t>
    </r>
    <r>
      <rPr>
        <b/>
        <sz val="11"/>
        <color indexed="8"/>
        <rFont val="Courier New"/>
        <family val="3"/>
      </rPr>
      <t xml:space="preserve"> Emission Factor </t>
    </r>
    <r>
      <rPr>
        <b/>
        <sz val="9"/>
        <color indexed="8"/>
        <rFont val="Courier New"/>
        <family val="3"/>
      </rPr>
      <t>(kg CH</t>
    </r>
    <r>
      <rPr>
        <b/>
        <vertAlign val="subscript"/>
        <sz val="9"/>
        <color indexed="8"/>
        <rFont val="Courier New"/>
        <family val="3"/>
      </rPr>
      <t>4</t>
    </r>
    <r>
      <rPr>
        <b/>
        <sz val="9"/>
        <color indexed="8"/>
        <rFont val="Courier New"/>
        <family val="3"/>
      </rPr>
      <t>/mmBtu)</t>
    </r>
  </si>
  <si>
    <r>
      <t>Municipal Solid Waste</t>
    </r>
    <r>
      <rPr>
        <vertAlign val="superscript"/>
        <sz val="10"/>
        <rFont val="Courier New"/>
        <family val="3"/>
      </rPr>
      <t>1</t>
    </r>
  </si>
  <si>
    <t>Type #1: single unit not employing CEMS</t>
  </si>
  <si>
    <t>Type #3: aggregation of small units</t>
  </si>
  <si>
    <t>Type #4: group of units sharing common fuel supply pipe</t>
  </si>
  <si>
    <t>Use the weighted annual average HHV calculated above or annual average HHV consistent with Section 98.33(a)(2)(ii).</t>
  </si>
  <si>
    <r>
      <rPr>
        <b/>
        <sz val="11"/>
        <color indexed="8"/>
        <rFont val="Arial"/>
        <family val="2"/>
      </rPr>
      <t xml:space="preserve">[HHV] </t>
    </r>
    <r>
      <rPr>
        <sz val="11"/>
        <color indexed="8"/>
        <rFont val="Arial"/>
        <family val="2"/>
      </rPr>
      <t>= Annual average high heat value of the fuel (mmBtu/ mass or mmBtu/ volume).  The average HHV shall be calculated according to the requirements of paragraph 98.33(a)(2)(ii).</t>
    </r>
  </si>
  <si>
    <t>This spreadsheet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</si>
  <si>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t>Subpart C - General Stationary Fuel Combustion - Tier 2 Calculation Methodology Using Equations C-2a, C-2b, and C-9a</t>
  </si>
  <si>
    <r>
      <t>INFORMATION ONLY: Annual CH</t>
    </r>
    <r>
      <rPr>
        <b/>
        <vertAlign val="subscript"/>
        <sz val="14"/>
        <color indexed="8"/>
        <rFont val="Arial"/>
        <family val="2"/>
      </rPr>
      <t>4</t>
    </r>
    <r>
      <rPr>
        <b/>
        <sz val="14"/>
        <color indexed="8"/>
        <rFont val="Arial"/>
        <family val="2"/>
      </rPr>
      <t xml:space="preserve"> Mass Emissions For the Specific Fuel Type Converted to Carbon Dioxide Equivalent (metric tons CO</t>
    </r>
    <r>
      <rPr>
        <b/>
        <vertAlign val="subscript"/>
        <sz val="14"/>
        <color indexed="8"/>
        <rFont val="Arial"/>
        <family val="2"/>
      </rPr>
      <t>2</t>
    </r>
    <r>
      <rPr>
        <b/>
        <sz val="14"/>
        <color indexed="8"/>
        <rFont val="Arial"/>
        <family val="2"/>
      </rPr>
      <t>e)</t>
    </r>
  </si>
  <si>
    <r>
      <t>INFORMATION ONLY: Annual N</t>
    </r>
    <r>
      <rPr>
        <b/>
        <vertAlign val="subscript"/>
        <sz val="14"/>
        <color indexed="8"/>
        <rFont val="Arial"/>
        <family val="2"/>
      </rPr>
      <t>2</t>
    </r>
    <r>
      <rPr>
        <b/>
        <sz val="14"/>
        <color indexed="8"/>
        <rFont val="Arial"/>
        <family val="2"/>
      </rPr>
      <t>O Mass Emissions For the Specific Fuel Type Converted to Carbon Dioxide Equivalent (metric tons CO</t>
    </r>
    <r>
      <rPr>
        <b/>
        <vertAlign val="subscript"/>
        <sz val="14"/>
        <color indexed="8"/>
        <rFont val="Arial"/>
        <family val="2"/>
      </rPr>
      <t>2</t>
    </r>
    <r>
      <rPr>
        <b/>
        <sz val="14"/>
        <color indexed="8"/>
        <rFont val="Arial"/>
        <family val="2"/>
      </rPr>
      <t>e)</t>
    </r>
  </si>
  <si>
    <r>
      <t>Note: If you are reporting CH</t>
    </r>
    <r>
      <rPr>
        <b/>
        <vertAlign val="subscript"/>
        <sz val="11"/>
        <color indexed="10"/>
        <rFont val="Arial"/>
        <family val="2"/>
      </rPr>
      <t>4</t>
    </r>
    <r>
      <rPr>
        <b/>
        <sz val="11"/>
        <color indexed="10"/>
        <rFont val="Arial"/>
        <family val="2"/>
      </rPr>
      <t xml:space="preserve"> emissions from a pulp mill lime kiln located at a kraft or soda facility under subpart AA, you are required to use the emission factors in Table AA-2 per 98.273(c)(2).</t>
    </r>
  </si>
  <si>
    <r>
      <t>Note: If you are reporting N</t>
    </r>
    <r>
      <rPr>
        <b/>
        <vertAlign val="subscript"/>
        <sz val="11"/>
        <color indexed="10"/>
        <rFont val="Arial"/>
        <family val="2"/>
      </rPr>
      <t>2</t>
    </r>
    <r>
      <rPr>
        <b/>
        <sz val="11"/>
        <color indexed="10"/>
        <rFont val="Arial"/>
        <family val="2"/>
      </rPr>
      <t>O emissions from a pulp mill lime kiln located at a kraft or soda facility under subpart AA, you are required to use the emission factors in Table AA-2 per 98.273(c)(2).</t>
    </r>
  </si>
  <si>
    <r>
      <t>Table AA–2 to Subpart AA of Part 98— Kraft Lime Kiln and Calciner Emissions Factors for Fossil Fuel-Based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t>
    </r>
  </si>
  <si>
    <t>Fuel</t>
  </si>
  <si>
    <r>
      <t xml:space="preserve">Fossil fuel-based emissions factors </t>
    </r>
    <r>
      <rPr>
        <b/>
        <sz val="10"/>
        <color indexed="8"/>
        <rFont val="Courier New"/>
        <family val="3"/>
      </rPr>
      <t>(kg/mmBtu HHV)</t>
    </r>
  </si>
  <si>
    <t>Kraft lime kilns</t>
  </si>
  <si>
    <t>Kraft calciners</t>
  </si>
  <si>
    <r>
      <t>CH</t>
    </r>
    <r>
      <rPr>
        <vertAlign val="subscript"/>
        <sz val="10"/>
        <color indexed="8"/>
        <rFont val="Courier New"/>
        <family val="3"/>
      </rPr>
      <t>4</t>
    </r>
  </si>
  <si>
    <r>
      <t>N</t>
    </r>
    <r>
      <rPr>
        <vertAlign val="subscript"/>
        <sz val="10"/>
        <color indexed="8"/>
        <rFont val="Courier New"/>
        <family val="3"/>
      </rPr>
      <t>2</t>
    </r>
    <r>
      <rPr>
        <sz val="10"/>
        <color indexed="8"/>
        <rFont val="Courier New"/>
        <family val="3"/>
      </rPr>
      <t>O</t>
    </r>
  </si>
  <si>
    <t>Petroleum coke</t>
  </si>
  <si>
    <r>
      <rPr>
        <vertAlign val="superscript"/>
        <sz val="10"/>
        <color indexed="8"/>
        <rFont val="Courier New"/>
        <family val="3"/>
      </rPr>
      <t>a</t>
    </r>
    <r>
      <rPr>
        <sz val="10"/>
        <color indexed="8"/>
        <rFont val="Courier New"/>
        <family val="3"/>
      </rPr>
      <t>NA</t>
    </r>
  </si>
  <si>
    <r>
      <rPr>
        <vertAlign val="superscript"/>
        <sz val="10"/>
        <color indexed="8"/>
        <rFont val="Courier New"/>
        <family val="3"/>
      </rPr>
      <t xml:space="preserve">a </t>
    </r>
    <r>
      <rPr>
        <sz val="10"/>
        <color indexed="8"/>
        <rFont val="Courier New"/>
        <family val="3"/>
      </rPr>
      <t>Emission factors for kraft calciners are not available.</t>
    </r>
  </si>
  <si>
    <r>
      <t>The emission factors in the table below should only be used for calculating CH</t>
    </r>
    <r>
      <rPr>
        <b/>
        <vertAlign val="subscript"/>
        <sz val="11"/>
        <color indexed="10"/>
        <rFont val="Calibri"/>
        <family val="2"/>
      </rPr>
      <t>4</t>
    </r>
    <r>
      <rPr>
        <b/>
        <sz val="11"/>
        <color indexed="10"/>
        <rFont val="Calibri"/>
        <family val="2"/>
      </rPr>
      <t xml:space="preserve"> and N</t>
    </r>
    <r>
      <rPr>
        <b/>
        <vertAlign val="subscript"/>
        <sz val="11"/>
        <color indexed="10"/>
        <rFont val="Calibri"/>
        <family val="2"/>
      </rPr>
      <t>2</t>
    </r>
    <r>
      <rPr>
        <b/>
        <sz val="11"/>
        <color indexed="10"/>
        <rFont val="Calibri"/>
        <family val="2"/>
      </rPr>
      <t>O emissions from pulp mill lime kilns located at a kraft or soda facilities under subpart AA per 98.273(c)(2).</t>
    </r>
  </si>
  <si>
    <t>Applicable Beginning Reporting Year 2013</t>
  </si>
  <si>
    <t>Applicable to Reporting Years 2010, 2011, and 2012</t>
  </si>
  <si>
    <t>Fuel Gas</t>
  </si>
  <si>
    <t>Biomass Fuels - Solid (All fuel types in Table C-1, except wood and wood residuals)</t>
  </si>
  <si>
    <t>Wood and wood residuals</t>
  </si>
  <si>
    <t>Coal Coke</t>
  </si>
  <si>
    <t>Landfill Gas</t>
  </si>
  <si>
    <t>Other Biomass Gases</t>
  </si>
  <si>
    <t>Coal and Coke (All fuel types in Table C-1</t>
  </si>
  <si>
    <t>Biomass Fuels - Gaseous (All fuel types in Table C-1)</t>
  </si>
  <si>
    <r>
      <t>Liquefied petroleum gases (LPG)</t>
    </r>
    <r>
      <rPr>
        <vertAlign val="superscript"/>
        <sz val="10"/>
        <rFont val="Courier New"/>
        <family val="3"/>
      </rPr>
      <t>1</t>
    </r>
  </si>
  <si>
    <r>
      <t>Propane</t>
    </r>
    <r>
      <rPr>
        <vertAlign val="superscript"/>
        <sz val="10"/>
        <rFont val="Courier New"/>
        <family val="3"/>
      </rPr>
      <t>1</t>
    </r>
  </si>
  <si>
    <r>
      <t>Propylene</t>
    </r>
    <r>
      <rPr>
        <vertAlign val="superscript"/>
        <sz val="10"/>
        <rFont val="Courier New"/>
        <family val="3"/>
      </rPr>
      <t>1</t>
    </r>
  </si>
  <si>
    <r>
      <t>Ethane</t>
    </r>
    <r>
      <rPr>
        <vertAlign val="superscript"/>
        <sz val="10"/>
        <rFont val="Courier New"/>
        <family val="3"/>
      </rPr>
      <t>1</t>
    </r>
  </si>
  <si>
    <r>
      <t>Isobutane</t>
    </r>
    <r>
      <rPr>
        <vertAlign val="superscript"/>
        <sz val="10"/>
        <rFont val="Courier New"/>
        <family val="3"/>
      </rPr>
      <t>1</t>
    </r>
  </si>
  <si>
    <r>
      <t>Isobutylene</t>
    </r>
    <r>
      <rPr>
        <vertAlign val="superscript"/>
        <sz val="10"/>
        <rFont val="Courier New"/>
        <family val="3"/>
      </rPr>
      <t>1</t>
    </r>
  </si>
  <si>
    <r>
      <t>Butane</t>
    </r>
    <r>
      <rPr>
        <vertAlign val="superscript"/>
        <sz val="10"/>
        <rFont val="Courier New"/>
        <family val="3"/>
      </rPr>
      <t>1</t>
    </r>
  </si>
  <si>
    <r>
      <t>Butylene</t>
    </r>
    <r>
      <rPr>
        <vertAlign val="superscript"/>
        <sz val="10"/>
        <rFont val="Courier New"/>
        <family val="3"/>
      </rPr>
      <t>1</t>
    </r>
  </si>
  <si>
    <r>
      <t xml:space="preserve">9.95 </t>
    </r>
    <r>
      <rPr>
        <vertAlign val="superscript"/>
        <sz val="10"/>
        <rFont val="Courier New"/>
        <family val="3"/>
      </rPr>
      <t>3</t>
    </r>
  </si>
  <si>
    <r>
      <t xml:space="preserve">Fuel Gas </t>
    </r>
    <r>
      <rPr>
        <vertAlign val="superscript"/>
        <sz val="10"/>
        <rFont val="Courier New"/>
        <family val="3"/>
      </rPr>
      <t>4</t>
    </r>
  </si>
  <si>
    <r>
      <t>Wood and Wood Residuals (dry basis)</t>
    </r>
    <r>
      <rPr>
        <vertAlign val="superscript"/>
        <sz val="10"/>
        <rFont val="Courier New"/>
        <family val="3"/>
      </rPr>
      <t>5</t>
    </r>
  </si>
  <si>
    <r>
      <rPr>
        <vertAlign val="superscript"/>
        <sz val="12"/>
        <rFont val="Courier New"/>
        <family val="3"/>
      </rPr>
      <t xml:space="preserve">1 </t>
    </r>
    <r>
      <rPr>
        <sz val="12"/>
        <rFont val="Courier New"/>
        <family val="3"/>
      </rPr>
      <t>The HHV for components of LPG determined at 60ºF and saturation pressure with the exception of ethylene.</t>
    </r>
  </si>
  <si>
    <r>
      <rPr>
        <vertAlign val="superscript"/>
        <sz val="12"/>
        <rFont val="Courier New"/>
        <family val="3"/>
      </rPr>
      <t xml:space="preserve">2 </t>
    </r>
    <r>
      <rPr>
        <sz val="12"/>
        <rFont val="Courier New"/>
        <family val="3"/>
      </rPr>
      <t>Ethylene HHV determined at 41ºF (5ºC) and saturation pressure.</t>
    </r>
  </si>
  <si>
    <r>
      <t>3</t>
    </r>
    <r>
      <rPr>
        <sz val="11"/>
        <color indexed="8"/>
        <rFont val="Courier New"/>
        <family val="3"/>
      </rPr>
      <t xml:space="preserve"> Use of this default HHV is allowed only for: (a) units that combust MSW, do not generate steam, and are allowed to use Tier 1; (b) units that derive no more than 10 percent of their annual heat input from MSW and/or tires; and (c) small batch incinerators that combust no more than 1,000 tons of MSW per year.</t>
    </r>
  </si>
  <si>
    <r>
      <t>4</t>
    </r>
    <r>
      <rPr>
        <sz val="12"/>
        <color indexed="8"/>
        <rFont val="Courier New"/>
        <family val="3"/>
      </rPr>
      <t xml:space="preserve"> </t>
    </r>
    <r>
      <rPr>
        <sz val="11"/>
        <color indexed="8"/>
        <rFont val="Courier New"/>
        <family val="3"/>
      </rPr>
      <t>Reporters subject to subpart X of this part that are complying with §98.243(d) or subpart Y of this part may only use the default HHV and the default CO</t>
    </r>
    <r>
      <rPr>
        <vertAlign val="subscript"/>
        <sz val="11"/>
        <color indexed="8"/>
        <rFont val="Courier New"/>
        <family val="3"/>
      </rPr>
      <t>2</t>
    </r>
    <r>
      <rPr>
        <sz val="11"/>
        <color indexed="8"/>
        <rFont val="Courier New"/>
        <family val="3"/>
      </rPr>
      <t xml:space="preserve"> emission factor for fuel gas combustion under the conditions prescribed in §98.243(d)(2)(i) and (d)(2)(ii) and §98.252(a)(1) and (a)(2), respectively.  Otherwise, reporters subject to subpart X or subpart Y shall use either Tier 3 (Equation C–5) or Tier 4. </t>
    </r>
  </si>
  <si>
    <r>
      <rPr>
        <vertAlign val="superscript"/>
        <sz val="12"/>
        <color indexed="8"/>
        <rFont val="Courier New"/>
        <family val="3"/>
      </rPr>
      <t>5</t>
    </r>
    <r>
      <rPr>
        <sz val="12"/>
        <color indexed="8"/>
        <rFont val="Courier New"/>
        <family val="3"/>
      </rPr>
      <t xml:space="preserve"> Use the following formula to calculate a wet basis HHV for use in Equation C-1: HHVw=((100-M)/100)*HHVd where HHVw = wet basis HHV, M = moisture content(percent) and HHVd=dry basis HHV from Table C-1.</t>
    </r>
  </si>
  <si>
    <r>
      <t>Ethylene</t>
    </r>
    <r>
      <rPr>
        <vertAlign val="superscript"/>
        <sz val="10"/>
        <rFont val="Courier New"/>
        <family val="3"/>
      </rPr>
      <t>2</t>
    </r>
  </si>
  <si>
    <t>Municipal Solid Waste</t>
  </si>
  <si>
    <t>Residual Oil (Any Type)</t>
  </si>
  <si>
    <t>Distillate Oil (Any Type)</t>
  </si>
  <si>
    <t>Other fuels</t>
  </si>
  <si>
    <t>See Table C-2</t>
  </si>
  <si>
    <t>e-GGRT RY2024.R.02</t>
  </si>
  <si>
    <t>Note: 28 is the GWP effective 1/1/25.  The new GWP will affect reports for the 2024 reporting year (submitted to EPA by May 2025) with the exception of reporters who are newly required to report to the GHGRP due to changes to the GWP. Prior to this date, the GWP to use is 25.</t>
  </si>
  <si>
    <t>Note: 265 is the GWP effective 1/1/25.  The new GWP will affect reports for the2024 reporting year (submitted to EPA by May 2025) with the exception of reporters who are newly required to report to the GHGRP due to changes to the GWP. Prior to this date, the GWP to use is 298.</t>
  </si>
  <si>
    <t>Natural Gas (Natural U.S.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</si>
</sst>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E+#"/>
    <numFmt numFmtId="166" formatCode="#,##0.#####"/>
    <numFmt numFmtId="167" formatCode="0.0E+00"/>
    <numFmt numFmtId="168" formatCode="0.000E+00"/>
    <numFmt numFmtId="169" formatCode="0.0000000"/>
    <numFmt numFmtId="170" formatCode="0.00000000000"/>
  </numFmts>
  <fonts count="59" x14ac:knownFonts="1">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sz val="11"/>
      <color indexed="8"/>
      <name val="Arial"/>
      <family val="2"/>
    </font>
    <font>
      <b/>
      <sz val="12"/>
      <color indexed="8"/>
      <name val="Arial"/>
      <family val="2"/>
    </font>
    <font>
      <b/>
      <sz val="11"/>
      <color indexed="8"/>
      <name val="Arial"/>
      <family val="2"/>
    </font>
    <font>
      <b/>
      <vertAlign val="subscript"/>
      <sz val="14"/>
      <color indexed="8"/>
      <name val="Arial"/>
      <family val="2"/>
    </font>
    <font>
      <sz val="12"/>
      <color indexed="8"/>
      <name val="Arial"/>
      <family val="2"/>
    </font>
    <font>
      <b/>
      <sz val="11"/>
      <color indexed="10"/>
      <name val="Arial"/>
      <family val="2"/>
    </font>
    <font>
      <b/>
      <sz val="11"/>
      <color indexed="30"/>
      <name val="Arial"/>
      <family val="2"/>
    </font>
    <font>
      <sz val="14"/>
      <color indexed="8"/>
      <name val="Arial"/>
      <family val="2"/>
    </font>
    <font>
      <b/>
      <vertAlign val="subscript"/>
      <sz val="11"/>
      <color indexed="8"/>
      <name val="Calibri"/>
      <family val="2"/>
    </font>
    <font>
      <b/>
      <sz val="10"/>
      <name val="Courier New"/>
      <family val="3"/>
    </font>
    <font>
      <b/>
      <vertAlign val="subscript"/>
      <sz val="10"/>
      <name val="Courier New"/>
      <family val="3"/>
    </font>
    <font>
      <sz val="10"/>
      <name val="Courier New"/>
      <family val="3"/>
    </font>
    <font>
      <vertAlign val="superscript"/>
      <sz val="10"/>
      <name val="Courier New"/>
      <family val="3"/>
    </font>
    <font>
      <vertAlign val="superscript"/>
      <sz val="12"/>
      <color indexed="8"/>
      <name val="Courier New"/>
      <family val="3"/>
    </font>
    <font>
      <sz val="11"/>
      <color indexed="8"/>
      <name val="Courier New"/>
      <family val="3"/>
    </font>
    <font>
      <sz val="12"/>
      <color indexed="8"/>
      <name val="Courier New"/>
      <family val="3"/>
    </font>
    <font>
      <vertAlign val="subscript"/>
      <sz val="11"/>
      <color indexed="8"/>
      <name val="Courier New"/>
      <family val="3"/>
    </font>
    <font>
      <b/>
      <sz val="11"/>
      <color indexed="8"/>
      <name val="Courier New"/>
      <family val="3"/>
    </font>
    <font>
      <b/>
      <vertAlign val="subscript"/>
      <sz val="11"/>
      <color indexed="8"/>
      <name val="Courier New"/>
      <family val="3"/>
    </font>
    <font>
      <b/>
      <sz val="9"/>
      <color indexed="8"/>
      <name val="Courier New"/>
      <family val="3"/>
    </font>
    <font>
      <b/>
      <vertAlign val="subscript"/>
      <sz val="9"/>
      <color indexed="8"/>
      <name val="Courier New"/>
      <family val="3"/>
    </font>
    <font>
      <sz val="10"/>
      <color indexed="8"/>
      <name val="Courier New"/>
      <family val="3"/>
    </font>
    <font>
      <b/>
      <u/>
      <sz val="10"/>
      <color indexed="8"/>
      <name val="Courier New"/>
      <family val="3"/>
    </font>
    <font>
      <b/>
      <vertAlign val="superscript"/>
      <sz val="11"/>
      <color indexed="8"/>
      <name val="Arial"/>
      <family val="2"/>
    </font>
    <font>
      <vertAlign val="subscript"/>
      <sz val="11"/>
      <color indexed="8"/>
      <name val="Arial"/>
      <family val="2"/>
    </font>
    <font>
      <b/>
      <vertAlign val="subscript"/>
      <sz val="11"/>
      <color indexed="8"/>
      <name val="Arial"/>
      <family val="2"/>
    </font>
    <font>
      <b/>
      <sz val="11"/>
      <color indexed="10"/>
      <name val="Arial"/>
      <family val="2"/>
    </font>
    <font>
      <sz val="11"/>
      <color indexed="8"/>
      <name val="Calibri"/>
      <family val="2"/>
    </font>
    <font>
      <b/>
      <sz val="11"/>
      <name val="Arial"/>
      <family val="2"/>
    </font>
    <font>
      <b/>
      <vertAlign val="subscript"/>
      <sz val="11"/>
      <color indexed="10"/>
      <name val="Arial"/>
      <family val="2"/>
    </font>
    <font>
      <b/>
      <sz val="11"/>
      <color indexed="10"/>
      <name val="Calibri"/>
      <family val="2"/>
    </font>
    <font>
      <b/>
      <vertAlign val="subscript"/>
      <sz val="11"/>
      <color indexed="10"/>
      <name val="Calibri"/>
      <family val="2"/>
    </font>
    <font>
      <b/>
      <sz val="10"/>
      <color indexed="8"/>
      <name val="Courier New"/>
      <family val="3"/>
    </font>
    <font>
      <vertAlign val="subscript"/>
      <sz val="10"/>
      <color indexed="8"/>
      <name val="Courier New"/>
      <family val="3"/>
    </font>
    <font>
      <vertAlign val="superscript"/>
      <sz val="10"/>
      <color indexed="8"/>
      <name val="Courier New"/>
      <family val="3"/>
    </font>
    <font>
      <sz val="12"/>
      <name val="Courier New"/>
      <family val="3"/>
    </font>
    <font>
      <vertAlign val="superscript"/>
      <sz val="12"/>
      <name val="Courier New"/>
      <family val="3"/>
    </font>
    <font>
      <b/>
      <sz val="11"/>
      <color rgb="FFFF0000"/>
      <name val="Calibri"/>
      <family val="2"/>
    </font>
    <font>
      <b/>
      <sz val="11"/>
      <color rgb="FFFF0000"/>
      <name val="Arial"/>
      <family val="2"/>
    </font>
    <font>
      <sz val="11"/>
      <color rgb="FF172B4D"/>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rgb="FFC0C0C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10"/>
      </top>
      <bottom/>
      <diagonal/>
    </border>
    <border>
      <left style="medium">
        <color indexed="10"/>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1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10"/>
      </right>
      <top style="medium">
        <color indexed="64"/>
      </top>
      <bottom style="medium">
        <color indexed="64"/>
      </bottom>
      <diagonal/>
    </border>
    <border>
      <left style="medium">
        <color indexed="10"/>
      </left>
      <right style="medium">
        <color indexed="10"/>
      </right>
      <top style="medium">
        <color indexed="10"/>
      </top>
      <bottom style="medium">
        <color indexed="10"/>
      </bottom>
      <diagonal/>
    </border>
    <border>
      <left style="medium">
        <color indexed="10"/>
      </left>
      <right/>
      <top style="medium">
        <color indexed="10"/>
      </top>
      <bottom/>
      <diagonal/>
    </border>
    <border>
      <left style="thin">
        <color indexed="64"/>
      </left>
      <right style="medium">
        <color indexed="64"/>
      </right>
      <top style="medium">
        <color indexed="64"/>
      </top>
      <bottom/>
      <diagonal/>
    </border>
    <border>
      <left style="medium">
        <color indexed="64"/>
      </left>
      <right/>
      <top/>
      <bottom/>
      <diagonal/>
    </border>
  </borders>
  <cellStyleXfs count="120">
    <xf numFmtId="0" fontId="0" fillId="0" borderId="0"/>
    <xf numFmtId="0" fontId="1"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1"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1"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1"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1"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1"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1"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1"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1"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1"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86">
    <xf numFmtId="0" fontId="0" fillId="0" borderId="0" xfId="0"/>
    <xf numFmtId="0" fontId="18" fillId="0" borderId="0" xfId="0" applyFont="1" applyProtection="1"/>
    <xf numFmtId="0" fontId="19" fillId="0" borderId="0" xfId="0" applyFont="1" applyProtection="1"/>
    <xf numFmtId="0" fontId="20" fillId="0" borderId="0" xfId="0" applyFont="1" applyProtection="1"/>
    <xf numFmtId="0" fontId="19" fillId="0" borderId="0" xfId="0" applyFont="1"/>
    <xf numFmtId="0" fontId="24" fillId="0" borderId="0" xfId="0" applyFont="1"/>
    <xf numFmtId="0" fontId="25" fillId="0" borderId="0" xfId="0" applyFont="1"/>
    <xf numFmtId="0" fontId="23" fillId="24" borderId="10" xfId="0" applyFont="1" applyFill="1" applyBorder="1" applyAlignment="1" applyProtection="1">
      <alignment horizontal="center"/>
    </xf>
    <xf numFmtId="0" fontId="23" fillId="24" borderId="11" xfId="0" applyFont="1" applyFill="1" applyBorder="1" applyAlignment="1" applyProtection="1">
      <alignment horizontal="center"/>
    </xf>
    <xf numFmtId="0" fontId="25" fillId="0" borderId="0" xfId="0" applyFont="1" applyAlignment="1">
      <alignment horizontal="left" vertical="center" wrapText="1" indent="4"/>
    </xf>
    <xf numFmtId="0" fontId="24" fillId="0" borderId="12" xfId="0" applyFont="1" applyBorder="1"/>
    <xf numFmtId="0" fontId="19" fillId="0" borderId="13" xfId="0" applyFont="1" applyBorder="1" applyProtection="1"/>
    <xf numFmtId="0" fontId="16" fillId="0" borderId="0" xfId="0" applyFont="1"/>
    <xf numFmtId="165" fontId="0" fillId="0" borderId="0" xfId="0" applyNumberFormat="1"/>
    <xf numFmtId="0" fontId="32" fillId="0" borderId="0" xfId="0" applyFont="1" applyAlignment="1">
      <alignment wrapText="1"/>
    </xf>
    <xf numFmtId="166" fontId="19" fillId="25" borderId="14" xfId="0" applyNumberFormat="1" applyFont="1" applyFill="1" applyBorder="1" applyAlignment="1" applyProtection="1">
      <alignment horizontal="center" vertical="center"/>
      <protection locked="0"/>
    </xf>
    <xf numFmtId="166" fontId="19" fillId="25" borderId="15" xfId="0" applyNumberFormat="1" applyFont="1" applyFill="1" applyBorder="1" applyAlignment="1" applyProtection="1">
      <alignment horizontal="center" vertical="center"/>
      <protection locked="0"/>
    </xf>
    <xf numFmtId="0" fontId="19" fillId="0" borderId="0" xfId="0" applyFont="1" applyAlignment="1" applyProtection="1">
      <alignment horizontal="right"/>
    </xf>
    <xf numFmtId="14" fontId="19" fillId="0" borderId="0" xfId="0" applyNumberFormat="1" applyFont="1" applyAlignment="1">
      <alignment horizontal="left"/>
    </xf>
    <xf numFmtId="0" fontId="26" fillId="0" borderId="0" xfId="0" applyFont="1" applyProtection="1"/>
    <xf numFmtId="166" fontId="19" fillId="25" borderId="16" xfId="0" applyNumberFormat="1" applyFont="1" applyFill="1" applyBorder="1" applyAlignment="1" applyProtection="1">
      <alignment horizontal="center" vertical="center"/>
      <protection locked="0"/>
    </xf>
    <xf numFmtId="166" fontId="19" fillId="25" borderId="17" xfId="0" applyNumberFormat="1" applyFont="1" applyFill="1" applyBorder="1" applyAlignment="1" applyProtection="1">
      <alignment horizontal="center" vertical="center"/>
      <protection locked="0"/>
    </xf>
    <xf numFmtId="0" fontId="20" fillId="24" borderId="18" xfId="0" applyFont="1" applyFill="1" applyBorder="1" applyAlignment="1" applyProtection="1">
      <alignment horizontal="center"/>
    </xf>
    <xf numFmtId="0" fontId="23" fillId="24" borderId="19" xfId="0" applyFont="1" applyFill="1" applyBorder="1" applyAlignment="1">
      <alignment vertical="center" wrapText="1"/>
    </xf>
    <xf numFmtId="0" fontId="23" fillId="24" borderId="15" xfId="0" applyFont="1" applyFill="1" applyBorder="1" applyAlignment="1">
      <alignment horizontal="left" vertical="center" wrapText="1"/>
    </xf>
    <xf numFmtId="166" fontId="19" fillId="25" borderId="20" xfId="0" applyNumberFormat="1" applyFont="1" applyFill="1" applyBorder="1" applyAlignment="1" applyProtection="1">
      <alignment horizontal="center" vertical="center"/>
      <protection locked="0"/>
    </xf>
    <xf numFmtId="166" fontId="19" fillId="25" borderId="21" xfId="0" applyNumberFormat="1" applyFont="1" applyFill="1" applyBorder="1" applyAlignment="1" applyProtection="1">
      <alignment horizontal="center" vertical="center"/>
      <protection locked="0"/>
    </xf>
    <xf numFmtId="0" fontId="19" fillId="24" borderId="18" xfId="0" applyFont="1" applyFill="1" applyBorder="1" applyAlignment="1">
      <alignment wrapText="1"/>
    </xf>
    <xf numFmtId="0" fontId="19" fillId="24" borderId="10" xfId="0" applyFont="1" applyFill="1" applyBorder="1" applyAlignment="1">
      <alignment vertical="center" wrapText="1"/>
    </xf>
    <xf numFmtId="0" fontId="19" fillId="24" borderId="11" xfId="0" applyFont="1" applyFill="1" applyBorder="1" applyAlignment="1" applyProtection="1">
      <alignment wrapText="1"/>
    </xf>
    <xf numFmtId="164" fontId="19" fillId="24" borderId="21" xfId="0" applyNumberFormat="1" applyFont="1" applyFill="1" applyBorder="1" applyAlignment="1" applyProtection="1">
      <alignment horizontal="center" vertical="center"/>
    </xf>
    <xf numFmtId="0" fontId="19" fillId="24" borderId="22" xfId="0" applyFont="1" applyFill="1" applyBorder="1" applyAlignment="1" applyProtection="1">
      <alignment wrapText="1"/>
    </xf>
    <xf numFmtId="0" fontId="19" fillId="24" borderId="23" xfId="0" applyFont="1" applyFill="1" applyBorder="1" applyAlignment="1" applyProtection="1">
      <alignment wrapText="1"/>
    </xf>
    <xf numFmtId="0" fontId="45" fillId="0" borderId="0" xfId="0" applyFont="1" applyProtection="1"/>
    <xf numFmtId="0" fontId="24" fillId="0" borderId="0" xfId="0" applyFont="1" applyBorder="1" applyProtection="1"/>
    <xf numFmtId="0" fontId="19" fillId="24" borderId="22" xfId="0" applyFont="1" applyFill="1" applyBorder="1" applyAlignment="1" applyProtection="1">
      <alignment vertical="center" wrapText="1"/>
    </xf>
    <xf numFmtId="0" fontId="36" fillId="0" borderId="14" xfId="0" applyFont="1" applyBorder="1" applyAlignment="1">
      <alignment horizontal="center" wrapText="1"/>
    </xf>
    <xf numFmtId="0" fontId="40" fillId="0" borderId="14" xfId="0" applyFont="1" applyBorder="1" applyAlignment="1">
      <alignment vertical="top" wrapText="1"/>
    </xf>
    <xf numFmtId="167" fontId="40" fillId="0" borderId="14" xfId="0" applyNumberFormat="1" applyFont="1" applyBorder="1" applyAlignment="1">
      <alignment horizontal="center" vertical="center" wrapText="1"/>
    </xf>
    <xf numFmtId="0" fontId="28" fillId="0" borderId="14" xfId="0" applyFont="1" applyBorder="1" applyAlignment="1">
      <alignment horizontal="center" vertical="top" wrapText="1"/>
    </xf>
    <xf numFmtId="0" fontId="28" fillId="26" borderId="14" xfId="0" applyFont="1" applyFill="1" applyBorder="1" applyAlignment="1">
      <alignment vertical="top" wrapText="1"/>
    </xf>
    <xf numFmtId="0" fontId="28" fillId="26" borderId="14" xfId="0" applyFont="1" applyFill="1" applyBorder="1" applyAlignment="1">
      <alignment horizontal="center" vertical="top" wrapText="1"/>
    </xf>
    <xf numFmtId="0" fontId="30" fillId="0" borderId="14" xfId="0" applyFont="1" applyBorder="1" applyAlignment="1">
      <alignment vertical="top" wrapText="1"/>
    </xf>
    <xf numFmtId="2" fontId="30" fillId="0" borderId="14" xfId="0" applyNumberFormat="1" applyFont="1" applyBorder="1" applyAlignment="1">
      <alignment horizontal="center" vertical="top" wrapText="1"/>
    </xf>
    <xf numFmtId="0" fontId="28" fillId="0" borderId="14" xfId="0" applyFont="1" applyBorder="1" applyAlignment="1">
      <alignment vertical="top" wrapText="1"/>
    </xf>
    <xf numFmtId="0" fontId="30" fillId="0" borderId="14" xfId="0" applyFont="1" applyBorder="1" applyAlignment="1">
      <alignment horizontal="center" vertical="top" wrapText="1"/>
    </xf>
    <xf numFmtId="164" fontId="30" fillId="0" borderId="14" xfId="0" applyNumberFormat="1" applyFont="1" applyBorder="1" applyAlignment="1">
      <alignment horizontal="center" vertical="top" wrapText="1"/>
    </xf>
    <xf numFmtId="11" fontId="30" fillId="0" borderId="14" xfId="0" applyNumberFormat="1" applyFont="1" applyBorder="1" applyAlignment="1">
      <alignment horizontal="center" vertical="top" wrapText="1"/>
    </xf>
    <xf numFmtId="168" fontId="30" fillId="0" borderId="14" xfId="0" applyNumberFormat="1" applyFont="1" applyBorder="1" applyAlignment="1">
      <alignment horizontal="center" vertical="top" wrapText="1"/>
    </xf>
    <xf numFmtId="0" fontId="19" fillId="0" borderId="0" xfId="0" applyFont="1" applyBorder="1" applyProtection="1"/>
    <xf numFmtId="0" fontId="19" fillId="24" borderId="18" xfId="0" applyFont="1" applyFill="1" applyBorder="1" applyProtection="1"/>
    <xf numFmtId="0" fontId="19" fillId="24" borderId="10" xfId="0" applyFont="1" applyFill="1" applyBorder="1" applyProtection="1"/>
    <xf numFmtId="0" fontId="19" fillId="24" borderId="11" xfId="0" applyFont="1" applyFill="1" applyBorder="1" applyProtection="1"/>
    <xf numFmtId="0" fontId="19" fillId="28" borderId="11" xfId="0" applyFont="1" applyFill="1" applyBorder="1" applyAlignment="1" applyProtection="1">
      <alignment wrapText="1"/>
    </xf>
    <xf numFmtId="0" fontId="19" fillId="28" borderId="21" xfId="0" applyNumberFormat="1" applyFont="1" applyFill="1" applyBorder="1" applyAlignment="1" applyProtection="1">
      <alignment horizontal="center" vertical="center"/>
    </xf>
    <xf numFmtId="0" fontId="19" fillId="24" borderId="18" xfId="0" applyFont="1" applyFill="1" applyBorder="1" applyAlignment="1">
      <alignment vertical="top" wrapText="1"/>
    </xf>
    <xf numFmtId="0" fontId="40" fillId="0" borderId="14" xfId="0" applyFont="1" applyBorder="1" applyAlignment="1">
      <alignment horizontal="center" vertical="center"/>
    </xf>
    <xf numFmtId="0" fontId="40" fillId="0" borderId="14" xfId="0" applyFont="1" applyBorder="1" applyAlignment="1">
      <alignment vertical="center"/>
    </xf>
    <xf numFmtId="0" fontId="40" fillId="0" borderId="14" xfId="0" applyFont="1" applyBorder="1" applyAlignment="1">
      <alignment horizontal="right" vertical="center"/>
    </xf>
    <xf numFmtId="0" fontId="40" fillId="0" borderId="0" xfId="0" applyFont="1" applyFill="1" applyBorder="1" applyAlignment="1">
      <alignment vertical="center"/>
    </xf>
    <xf numFmtId="170" fontId="19" fillId="0" borderId="0" xfId="0" applyNumberFormat="1" applyFont="1" applyProtection="1"/>
    <xf numFmtId="169" fontId="21" fillId="27" borderId="24" xfId="0" applyNumberFormat="1" applyFont="1" applyFill="1" applyBorder="1" applyAlignment="1" applyProtection="1">
      <alignment horizontal="center" vertical="center"/>
    </xf>
    <xf numFmtId="169" fontId="21" fillId="26" borderId="25" xfId="0" applyNumberFormat="1" applyFont="1" applyFill="1" applyBorder="1" applyAlignment="1" applyProtection="1">
      <alignment horizontal="center" vertical="center"/>
    </xf>
    <xf numFmtId="0" fontId="56" fillId="0" borderId="0" xfId="0" applyFont="1"/>
    <xf numFmtId="0" fontId="30" fillId="0" borderId="14" xfId="0" applyFont="1" applyFill="1" applyBorder="1" applyAlignment="1">
      <alignment vertical="top" wrapText="1"/>
    </xf>
    <xf numFmtId="164" fontId="30" fillId="0" borderId="14" xfId="0" applyNumberFormat="1" applyFont="1" applyFill="1" applyBorder="1" applyAlignment="1">
      <alignment horizontal="center" vertical="top" wrapText="1"/>
    </xf>
    <xf numFmtId="2" fontId="30" fillId="0" borderId="14" xfId="0" applyNumberFormat="1" applyFont="1" applyFill="1" applyBorder="1" applyAlignment="1">
      <alignment horizontal="center" vertical="top" wrapText="1"/>
    </xf>
    <xf numFmtId="0" fontId="19" fillId="25" borderId="26" xfId="0" applyNumberFormat="1" applyFont="1" applyFill="1" applyBorder="1" applyAlignment="1" applyProtection="1">
      <alignment horizontal="center" vertical="center"/>
      <protection locked="0"/>
    </xf>
    <xf numFmtId="0" fontId="57" fillId="0" borderId="0" xfId="0" applyFont="1" applyAlignment="1">
      <alignment vertical="top" wrapText="1"/>
    </xf>
    <xf numFmtId="0" fontId="57" fillId="0" borderId="27" xfId="0" applyFont="1" applyBorder="1" applyAlignment="1">
      <alignment vertical="top" wrapText="1"/>
    </xf>
    <xf numFmtId="0" fontId="57" fillId="0" borderId="0" xfId="0" applyFont="1" applyBorder="1" applyAlignment="1">
      <alignment vertical="top" wrapText="1"/>
    </xf>
    <xf numFmtId="0" fontId="19" fillId="28" borderId="18" xfId="0" applyFont="1" applyFill="1" applyBorder="1" applyAlignment="1">
      <alignment vertical="center" wrapText="1"/>
    </xf>
    <xf numFmtId="0" fontId="58" fillId="0" borderId="0" xfId="0" applyFont="1"/>
    <xf numFmtId="0" fontId="47" fillId="0" borderId="0" xfId="0" applyFont="1" applyAlignment="1" applyProtection="1">
      <alignment horizontal="left" vertical="center" wrapText="1"/>
    </xf>
    <xf numFmtId="0" fontId="19" fillId="25" borderId="14" xfId="0" applyFont="1" applyFill="1" applyBorder="1" applyAlignment="1" applyProtection="1">
      <alignment horizontal="left" wrapText="1"/>
      <protection locked="0"/>
    </xf>
    <xf numFmtId="0" fontId="19" fillId="25" borderId="17" xfId="0" applyFont="1" applyFill="1" applyBorder="1" applyAlignment="1" applyProtection="1">
      <alignment horizontal="left" wrapText="1"/>
      <protection locked="0"/>
    </xf>
    <xf numFmtId="0" fontId="19" fillId="25" borderId="19" xfId="0" applyFont="1" applyFill="1" applyBorder="1" applyAlignment="1" applyProtection="1">
      <alignment horizontal="left" wrapText="1"/>
      <protection locked="0"/>
    </xf>
    <xf numFmtId="0" fontId="19" fillId="25" borderId="15" xfId="0" applyFont="1" applyFill="1" applyBorder="1" applyAlignment="1" applyProtection="1">
      <alignment horizontal="left" wrapText="1"/>
      <protection locked="0"/>
    </xf>
    <xf numFmtId="0" fontId="19" fillId="24" borderId="20" xfId="0" applyFont="1" applyFill="1" applyBorder="1" applyAlignment="1" applyProtection="1">
      <alignment horizontal="left"/>
    </xf>
    <xf numFmtId="0" fontId="19" fillId="24" borderId="21" xfId="0" applyFont="1" applyFill="1" applyBorder="1" applyAlignment="1" applyProtection="1">
      <alignment horizontal="left"/>
    </xf>
    <xf numFmtId="0" fontId="34" fillId="0" borderId="0" xfId="0" applyFont="1" applyAlignment="1">
      <alignment horizontal="left" wrapText="1"/>
    </xf>
    <xf numFmtId="0" fontId="32" fillId="0" borderId="0" xfId="0" applyFont="1" applyAlignment="1">
      <alignment horizontal="left" wrapText="1"/>
    </xf>
    <xf numFmtId="0" fontId="54" fillId="0" borderId="0" xfId="0" applyFont="1" applyFill="1" applyBorder="1" applyAlignment="1">
      <alignment horizontal="left" vertical="top" wrapText="1"/>
    </xf>
    <xf numFmtId="0" fontId="41" fillId="0" borderId="0" xfId="0" applyFont="1" applyAlignment="1">
      <alignment horizontal="left" wrapText="1"/>
    </xf>
    <xf numFmtId="0" fontId="56" fillId="0" borderId="0" xfId="0" applyFont="1" applyAlignment="1">
      <alignment horizontal="center" vertical="center" wrapText="1"/>
    </xf>
    <xf numFmtId="0" fontId="40" fillId="0" borderId="14" xfId="0" applyFont="1" applyBorder="1" applyAlignment="1">
      <alignment horizontal="center" vertical="center"/>
    </xf>
  </cellXfs>
  <cellStyles count="120">
    <cellStyle name="20% - Accent1" xfId="1" builtinId="30" customBuiltin="1"/>
    <cellStyle name="20% - Accent1 2" xfId="2" xr:uid="{67E77A51-CB81-4D55-9411-1FAA48A370C6}"/>
    <cellStyle name="20% - Accent1 2 2" xfId="3" xr:uid="{3B0FF87E-0AE4-44E4-8534-F5F004AA71F5}"/>
    <cellStyle name="20% - Accent1 3" xfId="4" xr:uid="{93092971-E512-45D6-8B63-D20AFE62C0C1}"/>
    <cellStyle name="20% - Accent1 3 2" xfId="5" xr:uid="{C4698A31-B07D-46DE-9F22-75DC657FCE45}"/>
    <cellStyle name="20% - Accent1 4" xfId="6" xr:uid="{69CF3DFE-6135-4C70-B5CA-4894863E7BF9}"/>
    <cellStyle name="20% - Accent1 4 2" xfId="7" xr:uid="{6E3A1619-AF40-4585-94D2-208A003988F6}"/>
    <cellStyle name="20% - Accent2" xfId="8" builtinId="34" customBuiltin="1"/>
    <cellStyle name="20% - Accent2 2" xfId="9" xr:uid="{AA4B800D-9D5A-4AD5-8BEF-91158683CDE9}"/>
    <cellStyle name="20% - Accent2 2 2" xfId="10" xr:uid="{F41CA0C1-20EA-4B6F-A0B5-F64A211B63B5}"/>
    <cellStyle name="20% - Accent2 3" xfId="11" xr:uid="{D61E7ACC-20B3-4E59-B310-DEA84E29E8E5}"/>
    <cellStyle name="20% - Accent2 3 2" xfId="12" xr:uid="{C916F1A8-D36D-4CA3-8D9E-39E3C86396D0}"/>
    <cellStyle name="20% - Accent2 4" xfId="13" xr:uid="{CD094B8F-A9AA-427B-8004-DFF151CC12DA}"/>
    <cellStyle name="20% - Accent2 4 2" xfId="14" xr:uid="{828365E4-FED2-4E1C-9D98-187B3259FD7B}"/>
    <cellStyle name="20% - Accent3" xfId="15" builtinId="38" customBuiltin="1"/>
    <cellStyle name="20% - Accent3 2" xfId="16" xr:uid="{1F63B3E5-912C-45FB-878A-0FE487D29B9C}"/>
    <cellStyle name="20% - Accent3 2 2" xfId="17" xr:uid="{F0216025-6DEC-4426-AADC-E58AED8657F1}"/>
    <cellStyle name="20% - Accent3 3" xfId="18" xr:uid="{E0A3A822-0DD4-4B8C-8ECD-9E13383DAD03}"/>
    <cellStyle name="20% - Accent3 3 2" xfId="19" xr:uid="{57DD6713-181C-4DDC-BEA4-31328D6A2935}"/>
    <cellStyle name="20% - Accent3 4" xfId="20" xr:uid="{4E445C8E-53FA-4114-B238-D3A8687493B1}"/>
    <cellStyle name="20% - Accent3 4 2" xfId="21" xr:uid="{CC253E7E-1BC4-4623-8559-E9E376E2F14F}"/>
    <cellStyle name="20% - Accent4" xfId="22" builtinId="42" customBuiltin="1"/>
    <cellStyle name="20% - Accent4 2" xfId="23" xr:uid="{8CC38085-3C0E-49CD-A19A-F940B2F84D6C}"/>
    <cellStyle name="20% - Accent4 2 2" xfId="24" xr:uid="{14E2ABBD-1245-430E-A54F-AD2BE9937028}"/>
    <cellStyle name="20% - Accent4 3" xfId="25" xr:uid="{F1FC5FB0-0802-4423-9A98-B7CD66BF1674}"/>
    <cellStyle name="20% - Accent4 3 2" xfId="26" xr:uid="{2B82C6E5-6653-4A35-A92F-24C3D8378626}"/>
    <cellStyle name="20% - Accent4 4" xfId="27" xr:uid="{DE684922-3EF5-4372-B80D-E6FCAE3AB006}"/>
    <cellStyle name="20% - Accent4 4 2" xfId="28" xr:uid="{316216C9-3ED1-4470-BA8F-C2E3FDC30B38}"/>
    <cellStyle name="20% - Accent5" xfId="29" builtinId="46" customBuiltin="1"/>
    <cellStyle name="20% - Accent5 2" xfId="30" xr:uid="{11A7E5AE-4FFC-4DF6-895D-14AE5BE52EEB}"/>
    <cellStyle name="20% - Accent5 2 2" xfId="31" xr:uid="{39C54076-3B6C-4E3A-8FE3-DBC1A1D1E8C6}"/>
    <cellStyle name="20% - Accent5 3" xfId="32" xr:uid="{22A13387-E7B4-464B-B953-4C54BBADAE7A}"/>
    <cellStyle name="20% - Accent5 3 2" xfId="33" xr:uid="{AA207C2C-9844-4D33-BD69-0371635A2E84}"/>
    <cellStyle name="20% - Accent5 4" xfId="34" xr:uid="{9B4EC2A2-72EB-4CFD-A877-08EE564D99F3}"/>
    <cellStyle name="20% - Accent5 4 2" xfId="35" xr:uid="{860601CA-89F2-412A-9C05-70F5089F8AF4}"/>
    <cellStyle name="20% - Accent6" xfId="36" builtinId="50" customBuiltin="1"/>
    <cellStyle name="20% - Accent6 2" xfId="37" xr:uid="{DE8E99AC-9AEE-4D98-8EC7-D5D19C51E949}"/>
    <cellStyle name="20% - Accent6 2 2" xfId="38" xr:uid="{C2F2CDF7-CE38-4960-A6CB-8FBA9C5A3A31}"/>
    <cellStyle name="20% - Accent6 3" xfId="39" xr:uid="{57EF3BB3-5C65-45FD-B090-42F9847DE2AD}"/>
    <cellStyle name="20% - Accent6 3 2" xfId="40" xr:uid="{799B8D32-6EA2-4E41-ACEE-694B112F78AD}"/>
    <cellStyle name="20% - Accent6 4" xfId="41" xr:uid="{41DE2232-A07E-4511-B867-EB5D2C10FD35}"/>
    <cellStyle name="20% - Accent6 4 2" xfId="42" xr:uid="{6D1D661B-DD22-4E2F-A629-3FAE51800395}"/>
    <cellStyle name="40% - Accent1" xfId="43" builtinId="31" customBuiltin="1"/>
    <cellStyle name="40% - Accent1 2" xfId="44" xr:uid="{88B32F92-0980-47B2-A571-4630DF9361BF}"/>
    <cellStyle name="40% - Accent1 2 2" xfId="45" xr:uid="{FB55F14B-5F52-4733-91C7-EF42C59AB848}"/>
    <cellStyle name="40% - Accent1 3" xfId="46" xr:uid="{B2E122F0-047E-48A4-B363-7115497EC338}"/>
    <cellStyle name="40% - Accent1 3 2" xfId="47" xr:uid="{5E728148-8BC2-4A35-A67E-C8CABB88FECD}"/>
    <cellStyle name="40% - Accent1 4" xfId="48" xr:uid="{6E8785E6-9756-4639-A401-9A701E8DCCA0}"/>
    <cellStyle name="40% - Accent1 4 2" xfId="49" xr:uid="{AA58CF2D-09D3-4CEF-B016-46E8CB0F18D5}"/>
    <cellStyle name="40% - Accent2" xfId="50" builtinId="35" customBuiltin="1"/>
    <cellStyle name="40% - Accent2 2" xfId="51" xr:uid="{F749C9F4-E8BE-4D1A-AA35-C81C74FE24A7}"/>
    <cellStyle name="40% - Accent2 2 2" xfId="52" xr:uid="{4B845BB8-7B8F-4684-8D4C-673484A64A3C}"/>
    <cellStyle name="40% - Accent2 3" xfId="53" xr:uid="{90DAA474-2BE5-4612-89B6-347DB7F14B7D}"/>
    <cellStyle name="40% - Accent2 3 2" xfId="54" xr:uid="{BDE5CEDE-04BA-4D70-8954-1EBC8DD229EC}"/>
    <cellStyle name="40% - Accent2 4" xfId="55" xr:uid="{25D479F5-23D8-45E2-A882-418B80412899}"/>
    <cellStyle name="40% - Accent2 4 2" xfId="56" xr:uid="{2A799D79-A8A5-40AB-84ED-6AE645FAC4CC}"/>
    <cellStyle name="40% - Accent3" xfId="57" builtinId="39" customBuiltin="1"/>
    <cellStyle name="40% - Accent3 2" xfId="58" xr:uid="{9CDEA35F-3240-42C8-BA6C-4B512FF2B166}"/>
    <cellStyle name="40% - Accent3 2 2" xfId="59" xr:uid="{8BC61720-400D-4F29-A448-E8B04EBD1CEF}"/>
    <cellStyle name="40% - Accent3 3" xfId="60" xr:uid="{F0D86F21-E5D3-4004-97F5-5B6DED16F23E}"/>
    <cellStyle name="40% - Accent3 3 2" xfId="61" xr:uid="{3B03D14C-94C1-40FE-8759-CC35A3CEBDE3}"/>
    <cellStyle name="40% - Accent3 4" xfId="62" xr:uid="{CD8CC7DE-3A7C-4263-BC2D-65A92690DA9B}"/>
    <cellStyle name="40% - Accent3 4 2" xfId="63" xr:uid="{EFB1310F-964E-4725-8440-7DC6DFFBAED4}"/>
    <cellStyle name="40% - Accent4" xfId="64" builtinId="43" customBuiltin="1"/>
    <cellStyle name="40% - Accent4 2" xfId="65" xr:uid="{86B69FFB-BBA1-4A8C-B037-8EEF80C628DC}"/>
    <cellStyle name="40% - Accent4 2 2" xfId="66" xr:uid="{BA571BCD-B520-4ECA-BC4F-EC72C8875900}"/>
    <cellStyle name="40% - Accent4 3" xfId="67" xr:uid="{5B96ECB6-7C40-43FC-B11A-7E2E6A7C965E}"/>
    <cellStyle name="40% - Accent4 3 2" xfId="68" xr:uid="{7A2EBDF4-4248-402D-A351-BCFFECC7DAFE}"/>
    <cellStyle name="40% - Accent4 4" xfId="69" xr:uid="{B98F3FA9-FDD6-4C02-A09B-72BD06D8AAD0}"/>
    <cellStyle name="40% - Accent4 4 2" xfId="70" xr:uid="{86FDAF98-A786-4D6E-A128-E1FE4710C3A4}"/>
    <cellStyle name="40% - Accent5" xfId="71" builtinId="47" customBuiltin="1"/>
    <cellStyle name="40% - Accent5 2" xfId="72" xr:uid="{A2F5A14F-2580-4E77-87A4-06FE818FB0C7}"/>
    <cellStyle name="40% - Accent5 2 2" xfId="73" xr:uid="{F0CE57D8-1346-41A5-B4F6-C69E6DB458AB}"/>
    <cellStyle name="40% - Accent5 3" xfId="74" xr:uid="{ABA5B202-F027-4F9A-BA80-982B2F382EF7}"/>
    <cellStyle name="40% - Accent5 3 2" xfId="75" xr:uid="{70144607-36AE-4E7A-A0D0-98055B56A0FA}"/>
    <cellStyle name="40% - Accent5 4" xfId="76" xr:uid="{99E53193-AD78-4564-BC3E-A13FB538433B}"/>
    <cellStyle name="40% - Accent5 4 2" xfId="77" xr:uid="{1014ADFB-6180-42D1-B802-96621985DA1E}"/>
    <cellStyle name="40% - Accent6" xfId="78" builtinId="51" customBuiltin="1"/>
    <cellStyle name="40% - Accent6 2" xfId="79" xr:uid="{6A4458CA-06F6-430B-98A0-1DFCABD1CF8D}"/>
    <cellStyle name="40% - Accent6 2 2" xfId="80" xr:uid="{BE5243D0-58F7-4110-963D-4B0962B4FB80}"/>
    <cellStyle name="40% - Accent6 3" xfId="81" xr:uid="{306F968D-00D4-4023-9FD1-252B8790EF77}"/>
    <cellStyle name="40% - Accent6 3 2" xfId="82" xr:uid="{04D8BF52-C764-41E9-9D25-5256F785F99F}"/>
    <cellStyle name="40% - Accent6 4" xfId="83" xr:uid="{7CF43E76-8F4B-48BE-B6D2-E617930ECBF5}"/>
    <cellStyle name="40% - Accent6 4 2" xfId="84" xr:uid="{87B11E1A-0EC0-48A6-9D45-F3C8F74F0A73}"/>
    <cellStyle name="60% - Accent1" xfId="85" builtinId="32" customBuiltin="1"/>
    <cellStyle name="60% - Accent2" xfId="86" builtinId="36" customBuiltin="1"/>
    <cellStyle name="60% - Accent3" xfId="87" builtinId="40" customBuiltin="1"/>
    <cellStyle name="60% - Accent4" xfId="88" builtinId="44" customBuiltin="1"/>
    <cellStyle name="60% - Accent5" xfId="89" builtinId="48" customBuiltin="1"/>
    <cellStyle name="60% - Accent6" xfId="90" builtinId="52" customBuiltin="1"/>
    <cellStyle name="Accent1" xfId="91" builtinId="29" customBuiltin="1"/>
    <cellStyle name="Accent2" xfId="92" builtinId="33" customBuiltin="1"/>
    <cellStyle name="Accent3" xfId="93" builtinId="37" customBuiltin="1"/>
    <cellStyle name="Accent4" xfId="94" builtinId="41" customBuiltin="1"/>
    <cellStyle name="Accent5" xfId="95" builtinId="45" customBuiltin="1"/>
    <cellStyle name="Accent6" xfId="96" builtinId="49" customBuiltin="1"/>
    <cellStyle name="Bad" xfId="97" builtinId="27" customBuiltin="1"/>
    <cellStyle name="Calculation" xfId="98" builtinId="22" customBuiltin="1"/>
    <cellStyle name="Check Cell" xfId="99" builtinId="23" customBuiltin="1"/>
    <cellStyle name="Explanatory Text" xfId="100" builtinId="53" customBuiltin="1"/>
    <cellStyle name="Good" xfId="101" builtinId="26" customBuiltin="1"/>
    <cellStyle name="Heading 1" xfId="102" builtinId="16" customBuiltin="1"/>
    <cellStyle name="Heading 2" xfId="103" builtinId="17" customBuiltin="1"/>
    <cellStyle name="Heading 3" xfId="104" builtinId="18" customBuiltin="1"/>
    <cellStyle name="Heading 4" xfId="105" builtinId="19" customBuiltin="1"/>
    <cellStyle name="Input" xfId="106" builtinId="20" customBuiltin="1"/>
    <cellStyle name="Linked Cell" xfId="107" builtinId="24" customBuiltin="1"/>
    <cellStyle name="Neutral" xfId="108" builtinId="28" customBuiltin="1"/>
    <cellStyle name="Normal" xfId="0" builtinId="0"/>
    <cellStyle name="Note" xfId="109" builtinId="10" customBuiltin="1"/>
    <cellStyle name="Note 2" xfId="110" xr:uid="{BF786522-D3F2-49A7-9A8D-10E9DF641788}"/>
    <cellStyle name="Note 2 2" xfId="111" xr:uid="{FE7DE8C2-DF1B-44A8-8F5A-9F415F5440E8}"/>
    <cellStyle name="Note 3" xfId="112" xr:uid="{726773B4-9122-4786-8F73-7DD58F89F995}"/>
    <cellStyle name="Note 3 2" xfId="113" xr:uid="{EABE2312-C160-4ED3-8910-6C4112687705}"/>
    <cellStyle name="Note 4" xfId="114" xr:uid="{BD7F6E5A-8B88-420E-9987-FDD37113BB5A}"/>
    <cellStyle name="Note 4 2" xfId="115" xr:uid="{246F8387-DDBA-43CF-9CF3-1518F1496C24}"/>
    <cellStyle name="Output" xfId="116" builtinId="21" customBuiltin="1"/>
    <cellStyle name="Title" xfId="117" builtinId="15" customBuiltin="1"/>
    <cellStyle name="Total" xfId="118" builtinId="25" customBuiltin="1"/>
    <cellStyle name="Warning Text" xfId="1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73</xdr:row>
      <xdr:rowOff>9366</xdr:rowOff>
    </xdr:from>
    <xdr:to>
      <xdr:col>2</xdr:col>
      <xdr:colOff>414410</xdr:colOff>
      <xdr:row>75</xdr:row>
      <xdr:rowOff>8254</xdr:rowOff>
    </xdr:to>
    <xdr:sp macro="" textlink="">
      <xdr:nvSpPr>
        <xdr:cNvPr id="3" name="Bent Arrow 2">
          <a:extLst>
            <a:ext uri="{FF2B5EF4-FFF2-40B4-BE49-F238E27FC236}">
              <a16:creationId xmlns:a16="http://schemas.microsoft.com/office/drawing/2014/main" id="{6667DD7E-BBD3-A6A3-459E-08B0CE4EA97B}"/>
            </a:ext>
          </a:extLst>
        </xdr:cNvPr>
        <xdr:cNvSpPr/>
      </xdr:nvSpPr>
      <xdr:spPr>
        <a:xfrm rot="10800000" flipH="1">
          <a:off x="13084969" y="8810625"/>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4</xdr:col>
      <xdr:colOff>0</xdr:colOff>
      <xdr:row>75</xdr:row>
      <xdr:rowOff>5715</xdr:rowOff>
    </xdr:from>
    <xdr:ext cx="184731" cy="264560"/>
    <xdr:sp macro="" textlink="">
      <xdr:nvSpPr>
        <xdr:cNvPr id="5" name="TextBox 4">
          <a:extLst>
            <a:ext uri="{FF2B5EF4-FFF2-40B4-BE49-F238E27FC236}">
              <a16:creationId xmlns:a16="http://schemas.microsoft.com/office/drawing/2014/main" id="{C1B019BB-EDC7-15DE-ACE4-4F8015E04520}"/>
            </a:ext>
          </a:extLst>
        </xdr:cNvPr>
        <xdr:cNvSpPr txBox="1"/>
      </xdr:nvSpPr>
      <xdr:spPr>
        <a:xfrm>
          <a:off x="11636375" y="18698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xdr:col>
      <xdr:colOff>0</xdr:colOff>
      <xdr:row>61</xdr:row>
      <xdr:rowOff>3016</xdr:rowOff>
    </xdr:from>
    <xdr:to>
      <xdr:col>2</xdr:col>
      <xdr:colOff>414410</xdr:colOff>
      <xdr:row>63</xdr:row>
      <xdr:rowOff>8164</xdr:rowOff>
    </xdr:to>
    <xdr:sp macro="" textlink="">
      <xdr:nvSpPr>
        <xdr:cNvPr id="6" name="Bent Arrow 5">
          <a:extLst>
            <a:ext uri="{FF2B5EF4-FFF2-40B4-BE49-F238E27FC236}">
              <a16:creationId xmlns:a16="http://schemas.microsoft.com/office/drawing/2014/main" id="{B6B4C182-1C10-C86A-4A0F-02D2DCEE21CE}"/>
            </a:ext>
          </a:extLst>
        </xdr:cNvPr>
        <xdr:cNvSpPr/>
      </xdr:nvSpPr>
      <xdr:spPr>
        <a:xfrm rot="10800000" flipH="1">
          <a:off x="4500563" y="9394031"/>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951</xdr:colOff>
      <xdr:row>66</xdr:row>
      <xdr:rowOff>347042</xdr:rowOff>
    </xdr:from>
    <xdr:to>
      <xdr:col>3</xdr:col>
      <xdr:colOff>325403</xdr:colOff>
      <xdr:row>66</xdr:row>
      <xdr:rowOff>715946</xdr:rowOff>
    </xdr:to>
    <xdr:sp macro="" textlink="">
      <xdr:nvSpPr>
        <xdr:cNvPr id="7" name="Bent Arrow 6">
          <a:extLst>
            <a:ext uri="{FF2B5EF4-FFF2-40B4-BE49-F238E27FC236}">
              <a16:creationId xmlns:a16="http://schemas.microsoft.com/office/drawing/2014/main" id="{F67D9EDD-6EEB-6452-549B-86E2493A4A6E}"/>
            </a:ext>
          </a:extLst>
        </xdr:cNvPr>
        <xdr:cNvSpPr/>
      </xdr:nvSpPr>
      <xdr:spPr>
        <a:xfrm rot="10800000">
          <a:off x="6262686" y="16169178"/>
          <a:ext cx="261939"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73</xdr:row>
      <xdr:rowOff>9366</xdr:rowOff>
    </xdr:from>
    <xdr:to>
      <xdr:col>2</xdr:col>
      <xdr:colOff>414410</xdr:colOff>
      <xdr:row>75</xdr:row>
      <xdr:rowOff>8254</xdr:rowOff>
    </xdr:to>
    <xdr:sp macro="" textlink="">
      <xdr:nvSpPr>
        <xdr:cNvPr id="9" name="Bent Arrow 8">
          <a:extLst>
            <a:ext uri="{FF2B5EF4-FFF2-40B4-BE49-F238E27FC236}">
              <a16:creationId xmlns:a16="http://schemas.microsoft.com/office/drawing/2014/main" id="{BC9FAEDE-CFD1-6C69-ACFB-7FEAAC2C6141}"/>
            </a:ext>
          </a:extLst>
        </xdr:cNvPr>
        <xdr:cNvSpPr/>
      </xdr:nvSpPr>
      <xdr:spPr>
        <a:xfrm rot="10800000" flipH="1">
          <a:off x="4505325" y="10451306"/>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80</xdr:row>
      <xdr:rowOff>23971</xdr:rowOff>
    </xdr:from>
    <xdr:to>
      <xdr:col>2</xdr:col>
      <xdr:colOff>414410</xdr:colOff>
      <xdr:row>82</xdr:row>
      <xdr:rowOff>2892</xdr:rowOff>
    </xdr:to>
    <xdr:sp macro="" textlink="">
      <xdr:nvSpPr>
        <xdr:cNvPr id="10" name="Bent Arrow 9">
          <a:extLst>
            <a:ext uri="{FF2B5EF4-FFF2-40B4-BE49-F238E27FC236}">
              <a16:creationId xmlns:a16="http://schemas.microsoft.com/office/drawing/2014/main" id="{2D167A29-B856-F0CE-CAB4-059ECD5A30B1}"/>
            </a:ext>
          </a:extLst>
        </xdr:cNvPr>
        <xdr:cNvSpPr/>
      </xdr:nvSpPr>
      <xdr:spPr>
        <a:xfrm rot="10800000" flipH="1">
          <a:off x="4505325" y="12813506"/>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87</xdr:row>
      <xdr:rowOff>0</xdr:rowOff>
    </xdr:from>
    <xdr:to>
      <xdr:col>2</xdr:col>
      <xdr:colOff>414410</xdr:colOff>
      <xdr:row>89</xdr:row>
      <xdr:rowOff>7388</xdr:rowOff>
    </xdr:to>
    <xdr:sp macro="" textlink="">
      <xdr:nvSpPr>
        <xdr:cNvPr id="11" name="Bent Arrow 10">
          <a:extLst>
            <a:ext uri="{FF2B5EF4-FFF2-40B4-BE49-F238E27FC236}">
              <a16:creationId xmlns:a16="http://schemas.microsoft.com/office/drawing/2014/main" id="{2CF57929-4965-1DA7-D7F5-08B970D17F55}"/>
            </a:ext>
          </a:extLst>
        </xdr:cNvPr>
        <xdr:cNvSpPr/>
      </xdr:nvSpPr>
      <xdr:spPr>
        <a:xfrm rot="10800000" flipH="1">
          <a:off x="4505325" y="15525750"/>
          <a:ext cx="309561" cy="347181"/>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87</xdr:row>
      <xdr:rowOff>1746</xdr:rowOff>
    </xdr:from>
    <xdr:to>
      <xdr:col>2</xdr:col>
      <xdr:colOff>414410</xdr:colOff>
      <xdr:row>89</xdr:row>
      <xdr:rowOff>8407</xdr:rowOff>
    </xdr:to>
    <xdr:sp macro="" textlink="">
      <xdr:nvSpPr>
        <xdr:cNvPr id="12" name="Bent Arrow 11">
          <a:extLst>
            <a:ext uri="{FF2B5EF4-FFF2-40B4-BE49-F238E27FC236}">
              <a16:creationId xmlns:a16="http://schemas.microsoft.com/office/drawing/2014/main" id="{35C38887-96E9-23BD-F266-9D223D4BEFEB}"/>
            </a:ext>
          </a:extLst>
        </xdr:cNvPr>
        <xdr:cNvSpPr/>
      </xdr:nvSpPr>
      <xdr:spPr>
        <a:xfrm rot="10800000" flipH="1">
          <a:off x="4505325" y="15537656"/>
          <a:ext cx="309561" cy="33527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xdr:from>
          <xdr:col>1</xdr:col>
          <xdr:colOff>15240</xdr:colOff>
          <xdr:row>14</xdr:row>
          <xdr:rowOff>7620</xdr:rowOff>
        </xdr:from>
        <xdr:to>
          <xdr:col>3</xdr:col>
          <xdr:colOff>2110740</xdr:colOff>
          <xdr:row>16</xdr:row>
          <xdr:rowOff>228600</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xdr:colOff>
          <xdr:row>18</xdr:row>
          <xdr:rowOff>7620</xdr:rowOff>
        </xdr:from>
        <xdr:to>
          <xdr:col>3</xdr:col>
          <xdr:colOff>1120140</xdr:colOff>
          <xdr:row>27</xdr:row>
          <xdr:rowOff>30480</xdr:rowOff>
        </xdr:to>
        <xdr:sp macro="" textlink="">
          <xdr:nvSpPr>
            <xdr:cNvPr id="1073" name="Object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xdr:colOff>
          <xdr:row>28</xdr:row>
          <xdr:rowOff>7620</xdr:rowOff>
        </xdr:from>
        <xdr:to>
          <xdr:col>3</xdr:col>
          <xdr:colOff>1600200</xdr:colOff>
          <xdr:row>30</xdr:row>
          <xdr:rowOff>76200</xdr:rowOff>
        </xdr:to>
        <xdr:sp macro="" textlink="">
          <xdr:nvSpPr>
            <xdr:cNvPr id="1085" name="Object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w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w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3019-DCAE-46CA-8A2B-93758A93C87D}">
  <sheetPr codeName="Sheet1">
    <pageSetUpPr fitToPage="1"/>
  </sheetPr>
  <dimension ref="A1:AA101"/>
  <sheetViews>
    <sheetView zoomScale="80" zoomScaleNormal="80" workbookViewId="0"/>
  </sheetViews>
  <sheetFormatPr defaultColWidth="9.109375" defaultRowHeight="13.8" x14ac:dyDescent="0.25"/>
  <cols>
    <col min="1" max="1" width="32" style="4" customWidth="1"/>
    <col min="2" max="2" width="35.5546875" style="4" customWidth="1"/>
    <col min="3" max="3" width="26" style="4" customWidth="1"/>
    <col min="4" max="4" width="76" style="4" customWidth="1"/>
    <col min="5" max="5" width="9.109375" style="2" customWidth="1"/>
    <col min="6" max="26" width="9.109375" style="2"/>
    <col min="27" max="27" width="9.109375" style="2" hidden="1" customWidth="1"/>
    <col min="28" max="16384" width="9.109375" style="2"/>
  </cols>
  <sheetData>
    <row r="1" spans="1:6" ht="17.399999999999999" x14ac:dyDescent="0.3">
      <c r="A1" s="1" t="s">
        <v>143</v>
      </c>
      <c r="B1" s="2"/>
      <c r="C1" s="2"/>
      <c r="D1" s="2"/>
    </row>
    <row r="2" spans="1:6" x14ac:dyDescent="0.25">
      <c r="A2" s="33" t="s">
        <v>134</v>
      </c>
      <c r="B2" s="2"/>
      <c r="C2" s="2"/>
      <c r="D2" s="2"/>
    </row>
    <row r="3" spans="1:6" x14ac:dyDescent="0.25">
      <c r="A3" s="17" t="s">
        <v>110</v>
      </c>
      <c r="B3" s="72" t="s">
        <v>191</v>
      </c>
      <c r="C3" s="2"/>
      <c r="D3" s="2"/>
    </row>
    <row r="4" spans="1:6" x14ac:dyDescent="0.25">
      <c r="A4" s="17" t="s">
        <v>111</v>
      </c>
      <c r="B4" s="18">
        <f ca="1">TODAY()</f>
        <v>45763</v>
      </c>
      <c r="C4" s="2"/>
      <c r="D4" s="2"/>
    </row>
    <row r="5" spans="1:6" x14ac:dyDescent="0.25">
      <c r="A5" s="34" t="s">
        <v>120</v>
      </c>
      <c r="B5" s="2"/>
      <c r="C5" s="2"/>
      <c r="D5" s="2"/>
    </row>
    <row r="6" spans="1:6" x14ac:dyDescent="0.25">
      <c r="A6" s="73" t="s">
        <v>142</v>
      </c>
      <c r="B6" s="73"/>
      <c r="C6" s="73"/>
      <c r="D6" s="73"/>
      <c r="E6" s="73"/>
      <c r="F6" s="73"/>
    </row>
    <row r="7" spans="1:6" x14ac:dyDescent="0.25">
      <c r="A7" s="73"/>
      <c r="B7" s="73"/>
      <c r="C7" s="73"/>
      <c r="D7" s="73"/>
      <c r="E7" s="73"/>
      <c r="F7" s="73"/>
    </row>
    <row r="8" spans="1:6" x14ac:dyDescent="0.25">
      <c r="A8" s="73"/>
      <c r="B8" s="73"/>
      <c r="C8" s="73"/>
      <c r="D8" s="73"/>
      <c r="E8" s="73"/>
      <c r="F8" s="73"/>
    </row>
    <row r="9" spans="1:6" x14ac:dyDescent="0.25">
      <c r="A9" s="73"/>
      <c r="B9" s="73"/>
      <c r="C9" s="73"/>
      <c r="D9" s="73"/>
      <c r="E9" s="73"/>
      <c r="F9" s="73"/>
    </row>
    <row r="10" spans="1:6" x14ac:dyDescent="0.25">
      <c r="A10" s="73"/>
      <c r="B10" s="73"/>
      <c r="C10" s="73"/>
      <c r="D10" s="73"/>
      <c r="E10" s="73"/>
      <c r="F10" s="73"/>
    </row>
    <row r="11" spans="1:6" x14ac:dyDescent="0.25">
      <c r="A11" s="73"/>
      <c r="B11" s="73"/>
      <c r="C11" s="73"/>
      <c r="D11" s="73"/>
      <c r="E11" s="73"/>
      <c r="F11" s="73"/>
    </row>
    <row r="12" spans="1:6" x14ac:dyDescent="0.25">
      <c r="A12" s="73"/>
      <c r="B12" s="73"/>
      <c r="C12" s="73"/>
      <c r="D12" s="73"/>
      <c r="E12" s="73"/>
      <c r="F12" s="73"/>
    </row>
    <row r="13" spans="1:6" x14ac:dyDescent="0.25">
      <c r="A13" s="73"/>
      <c r="B13" s="73"/>
      <c r="C13" s="73"/>
      <c r="D13" s="73"/>
      <c r="E13" s="73"/>
      <c r="F13" s="73"/>
    </row>
    <row r="14" spans="1:6" x14ac:dyDescent="0.25">
      <c r="A14" s="34"/>
      <c r="B14" s="2"/>
      <c r="C14" s="2"/>
      <c r="D14" s="2"/>
    </row>
    <row r="15" spans="1:6" ht="17.399999999999999" x14ac:dyDescent="0.3">
      <c r="A15" s="1" t="s">
        <v>4</v>
      </c>
      <c r="B15" s="2"/>
      <c r="C15" s="2"/>
      <c r="D15" s="2"/>
    </row>
    <row r="16" spans="1:6" ht="15.6" x14ac:dyDescent="0.3">
      <c r="A16" s="3"/>
      <c r="B16" s="2"/>
      <c r="C16" s="2"/>
      <c r="D16" s="2"/>
    </row>
    <row r="17" spans="1:27" ht="15.6" x14ac:dyDescent="0.3">
      <c r="A17" s="3"/>
      <c r="B17" s="2"/>
      <c r="C17" s="2"/>
      <c r="D17" s="2"/>
    </row>
    <row r="18" spans="1:27" ht="15.6" x14ac:dyDescent="0.3">
      <c r="A18" s="3"/>
      <c r="B18" s="2"/>
      <c r="C18" s="2"/>
      <c r="D18" s="2"/>
    </row>
    <row r="19" spans="1:27" ht="17.399999999999999" x14ac:dyDescent="0.3">
      <c r="A19" s="1" t="s">
        <v>5</v>
      </c>
      <c r="B19" s="2"/>
      <c r="C19" s="2"/>
      <c r="D19" s="2"/>
    </row>
    <row r="20" spans="1:27" x14ac:dyDescent="0.25">
      <c r="B20" s="2"/>
      <c r="C20" s="2"/>
      <c r="D20" s="2"/>
    </row>
    <row r="21" spans="1:27" ht="17.399999999999999" x14ac:dyDescent="0.3">
      <c r="A21" s="19"/>
      <c r="B21" s="2"/>
      <c r="C21" s="2"/>
      <c r="D21" s="2"/>
    </row>
    <row r="22" spans="1:27" ht="17.399999999999999" x14ac:dyDescent="0.3">
      <c r="A22" s="19"/>
      <c r="B22" s="2"/>
      <c r="C22" s="2"/>
      <c r="D22" s="2"/>
    </row>
    <row r="23" spans="1:27" x14ac:dyDescent="0.25">
      <c r="B23" s="2"/>
      <c r="C23" s="2"/>
      <c r="D23" s="2"/>
    </row>
    <row r="24" spans="1:27" ht="17.399999999999999" x14ac:dyDescent="0.3">
      <c r="A24" s="19"/>
      <c r="B24" s="2"/>
      <c r="C24" s="2"/>
      <c r="D24" s="2"/>
    </row>
    <row r="25" spans="1:27" ht="17.399999999999999" x14ac:dyDescent="0.3">
      <c r="A25" s="19"/>
      <c r="B25" s="2"/>
      <c r="C25" s="2"/>
      <c r="D25" s="2"/>
    </row>
    <row r="26" spans="1:27" ht="17.399999999999999" x14ac:dyDescent="0.3">
      <c r="A26" s="19"/>
      <c r="B26" s="2"/>
      <c r="C26" s="2"/>
      <c r="D26" s="2"/>
    </row>
    <row r="27" spans="1:27" ht="17.399999999999999" x14ac:dyDescent="0.3">
      <c r="A27" s="19"/>
      <c r="B27" s="2"/>
      <c r="C27" s="2"/>
      <c r="D27" s="2"/>
      <c r="G27"/>
      <c r="H27"/>
      <c r="I27"/>
      <c r="J27"/>
      <c r="K27"/>
      <c r="L27"/>
      <c r="M27"/>
      <c r="N27"/>
      <c r="O27"/>
      <c r="P27"/>
      <c r="Q27"/>
      <c r="R27"/>
      <c r="S27"/>
      <c r="T27"/>
      <c r="U27"/>
      <c r="V27"/>
      <c r="W27"/>
      <c r="X27"/>
      <c r="Y27"/>
      <c r="Z27"/>
      <c r="AA27" s="2" t="s">
        <v>137</v>
      </c>
    </row>
    <row r="28" spans="1:27" ht="17.399999999999999" x14ac:dyDescent="0.3">
      <c r="A28" s="19"/>
      <c r="B28" s="2"/>
      <c r="C28" s="2"/>
      <c r="D28" s="2"/>
      <c r="G28"/>
      <c r="H28"/>
      <c r="I28"/>
      <c r="J28"/>
      <c r="K28"/>
      <c r="L28"/>
      <c r="M28"/>
      <c r="N28"/>
      <c r="O28"/>
      <c r="P28"/>
      <c r="Q28"/>
      <c r="R28"/>
      <c r="S28"/>
      <c r="T28"/>
      <c r="U28"/>
      <c r="V28"/>
      <c r="W28"/>
      <c r="X28"/>
      <c r="Y28"/>
      <c r="Z28"/>
      <c r="AA28" s="2" t="s">
        <v>138</v>
      </c>
    </row>
    <row r="29" spans="1:27" ht="17.399999999999999" x14ac:dyDescent="0.3">
      <c r="A29" s="1" t="s">
        <v>19</v>
      </c>
      <c r="B29" s="2"/>
      <c r="C29" s="2"/>
      <c r="D29" s="2"/>
      <c r="G29"/>
      <c r="H29"/>
      <c r="I29"/>
      <c r="J29"/>
      <c r="K29"/>
      <c r="L29"/>
      <c r="M29"/>
      <c r="N29"/>
      <c r="O29"/>
      <c r="P29"/>
      <c r="Q29"/>
      <c r="R29"/>
      <c r="S29"/>
      <c r="T29"/>
      <c r="U29"/>
      <c r="V29"/>
      <c r="W29"/>
      <c r="X29"/>
      <c r="Y29"/>
      <c r="Z29"/>
      <c r="AA29" s="2" t="s">
        <v>139</v>
      </c>
    </row>
    <row r="30" spans="1:27" ht="14.4" x14ac:dyDescent="0.3">
      <c r="B30" s="2"/>
      <c r="C30" s="2"/>
      <c r="D30" s="2"/>
      <c r="G30"/>
      <c r="H30"/>
      <c r="I30"/>
      <c r="J30"/>
      <c r="K30"/>
      <c r="L30"/>
      <c r="M30"/>
      <c r="N30"/>
      <c r="O30"/>
      <c r="P30"/>
      <c r="Q30"/>
      <c r="R30"/>
      <c r="S30"/>
      <c r="T30"/>
      <c r="U30"/>
      <c r="V30"/>
      <c r="W30"/>
      <c r="X30"/>
      <c r="Y30"/>
      <c r="Z30"/>
      <c r="AA30"/>
    </row>
    <row r="31" spans="1:27" ht="17.399999999999999" x14ac:dyDescent="0.3">
      <c r="A31" s="19"/>
      <c r="B31" s="2"/>
      <c r="C31" s="2"/>
      <c r="D31" s="2"/>
      <c r="G31"/>
      <c r="H31"/>
      <c r="I31"/>
      <c r="J31"/>
      <c r="K31"/>
      <c r="L31"/>
      <c r="M31"/>
      <c r="N31"/>
      <c r="O31"/>
      <c r="P31"/>
      <c r="Q31"/>
      <c r="R31"/>
      <c r="S31"/>
      <c r="T31"/>
      <c r="U31"/>
      <c r="V31"/>
      <c r="W31"/>
      <c r="X31"/>
      <c r="Y31"/>
      <c r="Z31"/>
    </row>
    <row r="32" spans="1:27" ht="14.4" x14ac:dyDescent="0.3">
      <c r="B32"/>
      <c r="C32" s="2"/>
      <c r="D32" s="2"/>
      <c r="G32"/>
      <c r="H32"/>
      <c r="I32"/>
      <c r="J32"/>
      <c r="K32"/>
      <c r="L32"/>
      <c r="M32"/>
      <c r="N32"/>
      <c r="O32"/>
      <c r="P32"/>
      <c r="Q32"/>
      <c r="R32"/>
      <c r="S32"/>
      <c r="T32"/>
      <c r="U32"/>
      <c r="V32"/>
      <c r="W32"/>
      <c r="X32"/>
      <c r="Y32"/>
      <c r="Z32"/>
    </row>
    <row r="33" spans="1:26" ht="15" thickBot="1" x14ac:dyDescent="0.35">
      <c r="A33" s="2"/>
      <c r="B33" s="2"/>
      <c r="C33" s="2"/>
      <c r="D33" s="2"/>
      <c r="G33"/>
      <c r="H33"/>
      <c r="I33"/>
      <c r="J33"/>
      <c r="K33"/>
      <c r="L33"/>
      <c r="M33"/>
      <c r="N33"/>
      <c r="O33"/>
      <c r="P33"/>
      <c r="Q33"/>
      <c r="R33"/>
      <c r="S33"/>
      <c r="T33"/>
      <c r="U33"/>
      <c r="V33"/>
      <c r="W33"/>
      <c r="X33"/>
      <c r="Y33"/>
      <c r="Z33"/>
    </row>
    <row r="34" spans="1:26" ht="14.4" x14ac:dyDescent="0.3">
      <c r="A34" s="50" t="s">
        <v>0</v>
      </c>
      <c r="B34" s="76"/>
      <c r="C34" s="76"/>
      <c r="D34" s="77"/>
      <c r="E34"/>
    </row>
    <row r="35" spans="1:26" ht="14.4" x14ac:dyDescent="0.3">
      <c r="A35" s="51" t="s">
        <v>1</v>
      </c>
      <c r="B35" s="74"/>
      <c r="C35" s="74"/>
      <c r="D35" s="75"/>
      <c r="E35" s="49"/>
      <c r="F35"/>
    </row>
    <row r="36" spans="1:26" ht="14.4" x14ac:dyDescent="0.3">
      <c r="A36" s="51" t="s">
        <v>21</v>
      </c>
      <c r="B36" s="74"/>
      <c r="C36" s="74"/>
      <c r="D36" s="75"/>
      <c r="E36" s="49"/>
      <c r="F36"/>
    </row>
    <row r="37" spans="1:26" ht="14.4" x14ac:dyDescent="0.3">
      <c r="A37" s="51" t="s">
        <v>106</v>
      </c>
      <c r="B37" s="74"/>
      <c r="C37" s="74"/>
      <c r="D37" s="75"/>
      <c r="E37" s="49"/>
      <c r="F37"/>
    </row>
    <row r="38" spans="1:26" ht="14.4" x14ac:dyDescent="0.3">
      <c r="A38" s="51" t="s">
        <v>107</v>
      </c>
      <c r="B38" s="74"/>
      <c r="C38" s="74"/>
      <c r="D38" s="75"/>
      <c r="E38" s="49"/>
      <c r="F38"/>
    </row>
    <row r="39" spans="1:26" ht="14.4" x14ac:dyDescent="0.3">
      <c r="A39" s="51" t="s">
        <v>108</v>
      </c>
      <c r="B39" s="74"/>
      <c r="C39" s="74"/>
      <c r="D39" s="75"/>
      <c r="E39" s="49"/>
      <c r="F39"/>
    </row>
    <row r="40" spans="1:26" ht="14.4" x14ac:dyDescent="0.3">
      <c r="A40" s="51" t="s">
        <v>109</v>
      </c>
      <c r="B40" s="74"/>
      <c r="C40" s="74"/>
      <c r="D40" s="75"/>
      <c r="E40" s="49"/>
      <c r="F40"/>
    </row>
    <row r="41" spans="1:26" ht="15" thickBot="1" x14ac:dyDescent="0.35">
      <c r="A41" s="52" t="s">
        <v>2</v>
      </c>
      <c r="B41" s="78" t="s">
        <v>22</v>
      </c>
      <c r="C41" s="78"/>
      <c r="D41" s="79"/>
      <c r="F41"/>
    </row>
    <row r="42" spans="1:26" x14ac:dyDescent="0.25">
      <c r="A42" s="2"/>
      <c r="B42" s="2"/>
      <c r="C42" s="2"/>
      <c r="D42" s="2"/>
    </row>
    <row r="43" spans="1:26" ht="17.399999999999999" x14ac:dyDescent="0.3">
      <c r="A43" s="1" t="s">
        <v>123</v>
      </c>
      <c r="B43" s="2"/>
      <c r="C43" s="2"/>
      <c r="D43" s="2"/>
    </row>
    <row r="44" spans="1:26" ht="14.4" thickBot="1" x14ac:dyDescent="0.3"/>
    <row r="45" spans="1:26" ht="105.6" x14ac:dyDescent="0.3">
      <c r="A45" s="22" t="s">
        <v>6</v>
      </c>
      <c r="B45" s="23" t="s">
        <v>131</v>
      </c>
      <c r="C45" s="24" t="s">
        <v>126</v>
      </c>
    </row>
    <row r="46" spans="1:26" ht="15" x14ac:dyDescent="0.25">
      <c r="A46" s="7" t="s">
        <v>7</v>
      </c>
      <c r="B46" s="15"/>
      <c r="C46" s="21"/>
    </row>
    <row r="47" spans="1:26" ht="15" x14ac:dyDescent="0.25">
      <c r="A47" s="7" t="s">
        <v>8</v>
      </c>
      <c r="B47" s="15"/>
      <c r="C47" s="21"/>
    </row>
    <row r="48" spans="1:26" ht="15" x14ac:dyDescent="0.25">
      <c r="A48" s="7" t="s">
        <v>9</v>
      </c>
      <c r="B48" s="15"/>
      <c r="C48" s="21"/>
    </row>
    <row r="49" spans="1:5" ht="15" x14ac:dyDescent="0.25">
      <c r="A49" s="7" t="s">
        <v>10</v>
      </c>
      <c r="B49" s="15"/>
      <c r="C49" s="21"/>
    </row>
    <row r="50" spans="1:5" ht="15" x14ac:dyDescent="0.25">
      <c r="A50" s="7" t="s">
        <v>11</v>
      </c>
      <c r="B50" s="15"/>
      <c r="C50" s="21"/>
    </row>
    <row r="51" spans="1:5" ht="15" x14ac:dyDescent="0.25">
      <c r="A51" s="7" t="s">
        <v>12</v>
      </c>
      <c r="B51" s="15"/>
      <c r="C51" s="21"/>
    </row>
    <row r="52" spans="1:5" ht="15" x14ac:dyDescent="0.25">
      <c r="A52" s="7" t="s">
        <v>13</v>
      </c>
      <c r="B52" s="15"/>
      <c r="C52" s="21"/>
    </row>
    <row r="53" spans="1:5" ht="15" x14ac:dyDescent="0.25">
      <c r="A53" s="7" t="s">
        <v>14</v>
      </c>
      <c r="B53" s="15"/>
      <c r="C53" s="21"/>
    </row>
    <row r="54" spans="1:5" ht="15" x14ac:dyDescent="0.25">
      <c r="A54" s="7" t="s">
        <v>15</v>
      </c>
      <c r="B54" s="15"/>
      <c r="C54" s="21"/>
    </row>
    <row r="55" spans="1:5" ht="15" x14ac:dyDescent="0.25">
      <c r="A55" s="7" t="s">
        <v>16</v>
      </c>
      <c r="B55" s="15"/>
      <c r="C55" s="21"/>
    </row>
    <row r="56" spans="1:5" ht="15" x14ac:dyDescent="0.25">
      <c r="A56" s="7" t="s">
        <v>17</v>
      </c>
      <c r="B56" s="15"/>
      <c r="C56" s="21"/>
    </row>
    <row r="57" spans="1:5" ht="15.6" thickBot="1" x14ac:dyDescent="0.3">
      <c r="A57" s="8" t="s">
        <v>18</v>
      </c>
      <c r="B57" s="25"/>
      <c r="C57" s="26"/>
    </row>
    <row r="59" spans="1:5" ht="17.399999999999999" x14ac:dyDescent="0.3">
      <c r="A59" s="1" t="s">
        <v>124</v>
      </c>
    </row>
    <row r="60" spans="1:5" ht="14.4" thickBot="1" x14ac:dyDescent="0.3"/>
    <row r="61" spans="1:5" ht="44.4" thickBot="1" x14ac:dyDescent="0.3">
      <c r="A61" s="2"/>
      <c r="B61" s="32" t="s">
        <v>130</v>
      </c>
      <c r="C61" s="61" t="e">
        <f>ROUND(SUMPRODUCT(B46:B57, C46:C57)/SUM(B46:B57),6)</f>
        <v>#DIV/0!</v>
      </c>
      <c r="E61" s="60"/>
    </row>
    <row r="62" spans="1:5" x14ac:dyDescent="0.25">
      <c r="A62" s="2"/>
      <c r="C62" s="5"/>
    </row>
    <row r="63" spans="1:5" x14ac:dyDescent="0.25">
      <c r="A63" s="2"/>
      <c r="C63" s="6" t="s">
        <v>125</v>
      </c>
    </row>
    <row r="65" spans="1:6" ht="18" thickBot="1" x14ac:dyDescent="0.35">
      <c r="A65" s="1" t="s">
        <v>20</v>
      </c>
    </row>
    <row r="66" spans="1:6" ht="96.6" x14ac:dyDescent="0.25">
      <c r="B66" s="27" t="s">
        <v>122</v>
      </c>
      <c r="C66" s="16"/>
    </row>
    <row r="67" spans="1:6" ht="82.8" x14ac:dyDescent="0.25">
      <c r="B67" s="28" t="s">
        <v>141</v>
      </c>
      <c r="C67" s="21"/>
      <c r="D67" s="9" t="s">
        <v>140</v>
      </c>
    </row>
    <row r="68" spans="1:6" ht="30.6" thickBot="1" x14ac:dyDescent="0.3">
      <c r="B68" s="29" t="s">
        <v>112</v>
      </c>
      <c r="C68" s="30">
        <v>1E-3</v>
      </c>
    </row>
    <row r="70" spans="1:6" ht="21" x14ac:dyDescent="0.45">
      <c r="A70" s="1" t="s">
        <v>114</v>
      </c>
      <c r="B70" s="2"/>
      <c r="C70" s="2"/>
      <c r="D70" s="2"/>
    </row>
    <row r="71" spans="1:6" ht="18" thickBot="1" x14ac:dyDescent="0.35">
      <c r="A71" s="1"/>
      <c r="B71" s="2"/>
      <c r="C71" s="2"/>
      <c r="D71" s="2"/>
    </row>
    <row r="72" spans="1:6" ht="46.8" thickBot="1" x14ac:dyDescent="0.4">
      <c r="A72" s="1"/>
      <c r="B72" s="27" t="s">
        <v>127</v>
      </c>
      <c r="C72" s="20"/>
      <c r="D72" s="2"/>
    </row>
    <row r="73" spans="1:6" ht="30.6" thickBot="1" x14ac:dyDescent="0.35">
      <c r="A73" s="1"/>
      <c r="B73" s="35" t="s">
        <v>121</v>
      </c>
      <c r="C73" s="62">
        <f>C$66*C$67*C$68*C72</f>
        <v>0</v>
      </c>
      <c r="D73" s="11"/>
    </row>
    <row r="74" spans="1:6" x14ac:dyDescent="0.25">
      <c r="C74" s="10"/>
    </row>
    <row r="75" spans="1:6" x14ac:dyDescent="0.25">
      <c r="C75" s="6" t="s">
        <v>3</v>
      </c>
    </row>
    <row r="77" spans="1:6" ht="21" x14ac:dyDescent="0.45">
      <c r="A77" s="1" t="s">
        <v>115</v>
      </c>
    </row>
    <row r="78" spans="1:6" ht="14.4" thickBot="1" x14ac:dyDescent="0.3"/>
    <row r="79" spans="1:6" ht="52.5" customHeight="1" thickBot="1" x14ac:dyDescent="0.3">
      <c r="B79" s="55" t="s">
        <v>128</v>
      </c>
      <c r="C79" s="16"/>
      <c r="D79" s="69" t="s">
        <v>146</v>
      </c>
      <c r="E79" s="70"/>
      <c r="F79" s="70"/>
    </row>
    <row r="80" spans="1:6" ht="44.4" thickBot="1" x14ac:dyDescent="0.3">
      <c r="A80" s="2"/>
      <c r="B80" s="31" t="s">
        <v>113</v>
      </c>
      <c r="C80" s="62">
        <f>C$66*C$67*C$68*C79</f>
        <v>0</v>
      </c>
      <c r="D80" s="11"/>
    </row>
    <row r="81" spans="1:6" x14ac:dyDescent="0.25">
      <c r="C81" s="10"/>
    </row>
    <row r="82" spans="1:6" x14ac:dyDescent="0.25">
      <c r="C82" s="6" t="s">
        <v>3</v>
      </c>
    </row>
    <row r="83" spans="1:6" x14ac:dyDescent="0.25">
      <c r="B83" s="2"/>
      <c r="C83" s="2"/>
    </row>
    <row r="84" spans="1:6" ht="21" x14ac:dyDescent="0.45">
      <c r="A84" s="1" t="s">
        <v>116</v>
      </c>
    </row>
    <row r="85" spans="1:6" ht="14.4" thickBot="1" x14ac:dyDescent="0.3"/>
    <row r="86" spans="1:6" ht="54" customHeight="1" thickBot="1" x14ac:dyDescent="0.4">
      <c r="B86" s="27" t="s">
        <v>129</v>
      </c>
      <c r="C86" s="16"/>
      <c r="D86" s="69" t="s">
        <v>147</v>
      </c>
      <c r="E86" s="70"/>
      <c r="F86" s="70"/>
    </row>
    <row r="87" spans="1:6" ht="44.4" thickBot="1" x14ac:dyDescent="0.3">
      <c r="B87" s="31" t="s">
        <v>132</v>
      </c>
      <c r="C87" s="62">
        <f>C$66*C$67*C$68*C86</f>
        <v>0</v>
      </c>
      <c r="D87" s="11"/>
    </row>
    <row r="88" spans="1:6" x14ac:dyDescent="0.25">
      <c r="C88" s="10"/>
    </row>
    <row r="89" spans="1:6" x14ac:dyDescent="0.25">
      <c r="C89" s="6" t="s">
        <v>3</v>
      </c>
    </row>
    <row r="91" spans="1:6" ht="21.6" thickBot="1" x14ac:dyDescent="0.5">
      <c r="A91" s="1" t="s">
        <v>144</v>
      </c>
    </row>
    <row r="92" spans="1:6" ht="68.25" customHeight="1" x14ac:dyDescent="0.25">
      <c r="B92" s="71" t="s">
        <v>117</v>
      </c>
      <c r="C92" s="67">
        <v>28</v>
      </c>
      <c r="D92" s="68" t="s">
        <v>192</v>
      </c>
    </row>
    <row r="93" spans="1:6" ht="46.8" thickBot="1" x14ac:dyDescent="0.4">
      <c r="B93" s="53" t="s">
        <v>133</v>
      </c>
      <c r="C93" s="54">
        <f>C80*C92</f>
        <v>0</v>
      </c>
    </row>
    <row r="94" spans="1:6" x14ac:dyDescent="0.25">
      <c r="C94" s="5"/>
    </row>
    <row r="95" spans="1:6" x14ac:dyDescent="0.25">
      <c r="C95" s="6"/>
    </row>
    <row r="96" spans="1:6" x14ac:dyDescent="0.25">
      <c r="B96" s="2"/>
      <c r="C96" s="2"/>
    </row>
    <row r="97" spans="1:4" ht="21.6" thickBot="1" x14ac:dyDescent="0.5">
      <c r="A97" s="1" t="s">
        <v>145</v>
      </c>
    </row>
    <row r="98" spans="1:4" ht="71.25" customHeight="1" x14ac:dyDescent="0.25">
      <c r="B98" s="71" t="s">
        <v>118</v>
      </c>
      <c r="C98" s="67">
        <v>265</v>
      </c>
      <c r="D98" s="68" t="s">
        <v>193</v>
      </c>
    </row>
    <row r="99" spans="1:4" ht="46.8" thickBot="1" x14ac:dyDescent="0.4">
      <c r="B99" s="53" t="s">
        <v>119</v>
      </c>
      <c r="C99" s="54">
        <f>C87*C98</f>
        <v>0</v>
      </c>
    </row>
    <row r="101" spans="1:4" x14ac:dyDescent="0.25">
      <c r="C101" s="6"/>
    </row>
  </sheetData>
  <mergeCells count="9">
    <mergeCell ref="A6:F13"/>
    <mergeCell ref="B35:D35"/>
    <mergeCell ref="B34:D34"/>
    <mergeCell ref="B37:D37"/>
    <mergeCell ref="B41:D41"/>
    <mergeCell ref="B40:D40"/>
    <mergeCell ref="B39:D39"/>
    <mergeCell ref="B38:D38"/>
    <mergeCell ref="B36:D36"/>
  </mergeCells>
  <phoneticPr fontId="0" type="noConversion"/>
  <dataValidations xWindow="445" yWindow="500" count="3">
    <dataValidation errorStyle="warning" allowBlank="1" showInputMessage="1" showErrorMessage="1" sqref="B34:C36 B38:C40" xr:uid="{335C9455-2DCF-4262-A92A-787C93176A74}"/>
    <dataValidation type="list" errorStyle="warning" allowBlank="1" showInputMessage="1" showErrorMessage="1" sqref="B37:D37" xr:uid="{151493F3-4319-43BE-B9E7-052AE3FD3848}"/>
    <dataValidation type="decimal" operator="greaterThanOrEqual" allowBlank="1" showErrorMessage="1" errorTitle="Negative number not allowed." error="Value must be greater than or equal to 0." sqref="B46:B57 C66" xr:uid="{9B1964A4-7643-4C59-97D7-BD9159E8C9B9}">
      <formula1>0</formula1>
    </dataValidation>
  </dataValidations>
  <pageMargins left="0.7" right="0.7" top="0.75" bottom="0.75" header="0.3" footer="0.3"/>
  <pageSetup scale="77" fitToHeight="0" orientation="landscape" r:id="rId1"/>
  <headerFooter alignWithMargins="0"/>
  <drawing r:id="rId2"/>
  <legacyDrawing r:id="rId3"/>
  <oleObjects>
    <mc:AlternateContent xmlns:mc="http://schemas.openxmlformats.org/markup-compatibility/2006">
      <mc:Choice Requires="x14">
        <oleObject progId="Equation.3" shapeId="1042" r:id="rId4">
          <objectPr defaultSize="0" autoPict="0" r:id="rId5">
            <anchor moveWithCells="1" sizeWithCells="1">
              <from>
                <xdr:col>1</xdr:col>
                <xdr:colOff>15240</xdr:colOff>
                <xdr:row>14</xdr:row>
                <xdr:rowOff>7620</xdr:rowOff>
              </from>
              <to>
                <xdr:col>3</xdr:col>
                <xdr:colOff>2110740</xdr:colOff>
                <xdr:row>16</xdr:row>
                <xdr:rowOff>228600</xdr:rowOff>
              </to>
            </anchor>
          </objectPr>
        </oleObject>
      </mc:Choice>
      <mc:Fallback>
        <oleObject progId="Equation.3" shapeId="1042" r:id="rId4"/>
      </mc:Fallback>
    </mc:AlternateContent>
    <mc:AlternateContent xmlns:mc="http://schemas.openxmlformats.org/markup-compatibility/2006">
      <mc:Choice Requires="x14">
        <oleObject progId="Equation.3" shapeId="1073" r:id="rId6">
          <objectPr defaultSize="0" autoPict="0" r:id="rId7">
            <anchor moveWithCells="1" sizeWithCells="1">
              <from>
                <xdr:col>1</xdr:col>
                <xdr:colOff>15240</xdr:colOff>
                <xdr:row>18</xdr:row>
                <xdr:rowOff>7620</xdr:rowOff>
              </from>
              <to>
                <xdr:col>3</xdr:col>
                <xdr:colOff>1120140</xdr:colOff>
                <xdr:row>27</xdr:row>
                <xdr:rowOff>30480</xdr:rowOff>
              </to>
            </anchor>
          </objectPr>
        </oleObject>
      </mc:Choice>
      <mc:Fallback>
        <oleObject progId="Equation.3" shapeId="1073" r:id="rId6"/>
      </mc:Fallback>
    </mc:AlternateContent>
    <mc:AlternateContent xmlns:mc="http://schemas.openxmlformats.org/markup-compatibility/2006">
      <mc:Choice Requires="x14">
        <oleObject progId="Equation.3" shapeId="1085" r:id="rId8">
          <objectPr defaultSize="0" autoPict="0" r:id="rId9">
            <anchor moveWithCells="1" sizeWithCells="1">
              <from>
                <xdr:col>1</xdr:col>
                <xdr:colOff>15240</xdr:colOff>
                <xdr:row>28</xdr:row>
                <xdr:rowOff>7620</xdr:rowOff>
              </from>
              <to>
                <xdr:col>3</xdr:col>
                <xdr:colOff>1600200</xdr:colOff>
                <xdr:row>30</xdr:row>
                <xdr:rowOff>76200</xdr:rowOff>
              </to>
            </anchor>
          </objectPr>
        </oleObject>
      </mc:Choice>
      <mc:Fallback>
        <oleObject progId="Equation.3" shapeId="1085"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206F-E715-477F-88E6-1184E55B4D21}">
  <sheetPr>
    <pageSetUpPr fitToPage="1"/>
  </sheetPr>
  <dimension ref="A1:J98"/>
  <sheetViews>
    <sheetView showGridLines="0" zoomScale="90" zoomScaleNormal="90" workbookViewId="0">
      <selection activeCell="A39" sqref="A39:XFD39"/>
    </sheetView>
  </sheetViews>
  <sheetFormatPr defaultRowHeight="14.4" x14ac:dyDescent="0.3"/>
  <cols>
    <col min="1" max="1" width="37.44140625" customWidth="1"/>
    <col min="2" max="2" width="18.6640625" customWidth="1"/>
    <col min="3" max="3" width="23.109375" customWidth="1"/>
    <col min="5" max="5" width="37.44140625" customWidth="1"/>
    <col min="6" max="6" width="18.6640625" customWidth="1"/>
    <col min="7" max="7" width="23.109375" customWidth="1"/>
  </cols>
  <sheetData>
    <row r="1" spans="1:10" x14ac:dyDescent="0.3">
      <c r="A1" s="63" t="s">
        <v>159</v>
      </c>
      <c r="E1" s="63" t="s">
        <v>160</v>
      </c>
    </row>
    <row r="2" spans="1:10" ht="15.6" x14ac:dyDescent="0.35">
      <c r="A2" s="12" t="s">
        <v>23</v>
      </c>
      <c r="E2" s="12" t="s">
        <v>23</v>
      </c>
    </row>
    <row r="3" spans="1:10" ht="28.8" x14ac:dyDescent="0.3">
      <c r="A3" s="39" t="s">
        <v>24</v>
      </c>
      <c r="B3" s="39" t="s">
        <v>25</v>
      </c>
      <c r="C3" s="39" t="s">
        <v>26</v>
      </c>
      <c r="E3" s="39" t="s">
        <v>24</v>
      </c>
      <c r="F3" s="39" t="s">
        <v>25</v>
      </c>
      <c r="G3" s="39" t="s">
        <v>26</v>
      </c>
    </row>
    <row r="4" spans="1:10" ht="15" x14ac:dyDescent="0.3">
      <c r="A4" s="40" t="s">
        <v>27</v>
      </c>
      <c r="B4" s="41" t="s">
        <v>28</v>
      </c>
      <c r="C4" s="41" t="s">
        <v>29</v>
      </c>
      <c r="E4" s="40" t="s">
        <v>27</v>
      </c>
      <c r="F4" s="41" t="s">
        <v>28</v>
      </c>
      <c r="G4" s="41" t="s">
        <v>29</v>
      </c>
    </row>
    <row r="5" spans="1:10" x14ac:dyDescent="0.3">
      <c r="A5" s="42" t="s">
        <v>30</v>
      </c>
      <c r="B5" s="43">
        <v>25.09</v>
      </c>
      <c r="C5" s="43">
        <v>103.69</v>
      </c>
      <c r="E5" s="42" t="s">
        <v>30</v>
      </c>
      <c r="F5" s="43">
        <v>25.09</v>
      </c>
      <c r="G5" s="43">
        <v>103.54</v>
      </c>
    </row>
    <row r="6" spans="1:10" x14ac:dyDescent="0.3">
      <c r="A6" s="42" t="s">
        <v>31</v>
      </c>
      <c r="B6" s="43">
        <v>24.93</v>
      </c>
      <c r="C6" s="43">
        <v>93.28</v>
      </c>
      <c r="E6" s="42" t="s">
        <v>31</v>
      </c>
      <c r="F6" s="43">
        <v>24.93</v>
      </c>
      <c r="G6" s="43">
        <v>93.4</v>
      </c>
    </row>
    <row r="7" spans="1:10" x14ac:dyDescent="0.3">
      <c r="A7" s="42" t="s">
        <v>32</v>
      </c>
      <c r="B7" s="43">
        <v>17.25</v>
      </c>
      <c r="C7" s="43">
        <v>97.17</v>
      </c>
      <c r="E7" s="42" t="s">
        <v>32</v>
      </c>
      <c r="F7" s="43">
        <v>17.25</v>
      </c>
      <c r="G7" s="43">
        <v>97.02</v>
      </c>
    </row>
    <row r="8" spans="1:10" x14ac:dyDescent="0.3">
      <c r="A8" s="42" t="s">
        <v>33</v>
      </c>
      <c r="B8" s="43">
        <v>14.21</v>
      </c>
      <c r="C8" s="43">
        <v>97.72</v>
      </c>
      <c r="E8" s="42" t="s">
        <v>33</v>
      </c>
      <c r="F8" s="43">
        <v>14.21</v>
      </c>
      <c r="G8" s="43">
        <v>96.36</v>
      </c>
    </row>
    <row r="9" spans="1:10" x14ac:dyDescent="0.3">
      <c r="A9" s="42" t="s">
        <v>164</v>
      </c>
      <c r="B9" s="43">
        <v>24.8</v>
      </c>
      <c r="C9" s="43">
        <v>113.67</v>
      </c>
      <c r="E9" s="42" t="s">
        <v>34</v>
      </c>
      <c r="F9" s="43">
        <v>24.8</v>
      </c>
      <c r="G9" s="43">
        <v>102.04</v>
      </c>
    </row>
    <row r="10" spans="1:10" x14ac:dyDescent="0.3">
      <c r="A10" s="42" t="s">
        <v>35</v>
      </c>
      <c r="B10" s="43">
        <v>21.39</v>
      </c>
      <c r="C10" s="43">
        <v>94.27</v>
      </c>
      <c r="E10" s="42" t="s">
        <v>35</v>
      </c>
      <c r="F10" s="43">
        <v>21.39</v>
      </c>
      <c r="G10" s="43">
        <v>95.26</v>
      </c>
    </row>
    <row r="11" spans="1:10" x14ac:dyDescent="0.3">
      <c r="A11" s="42" t="s">
        <v>36</v>
      </c>
      <c r="B11" s="43">
        <v>26.28</v>
      </c>
      <c r="C11" s="43">
        <v>93.9</v>
      </c>
      <c r="E11" s="42" t="s">
        <v>36</v>
      </c>
      <c r="F11" s="43">
        <v>26.28</v>
      </c>
      <c r="G11" s="43">
        <v>93.65</v>
      </c>
    </row>
    <row r="12" spans="1:10" x14ac:dyDescent="0.3">
      <c r="A12" s="42" t="s">
        <v>37</v>
      </c>
      <c r="B12" s="43">
        <v>22.35</v>
      </c>
      <c r="C12" s="43">
        <v>94.67</v>
      </c>
      <c r="E12" s="42" t="s">
        <v>37</v>
      </c>
      <c r="F12" s="43">
        <v>22.35</v>
      </c>
      <c r="G12" s="43">
        <v>93.91</v>
      </c>
    </row>
    <row r="13" spans="1:10" x14ac:dyDescent="0.3">
      <c r="A13" s="42" t="s">
        <v>38</v>
      </c>
      <c r="B13" s="43">
        <v>19.73</v>
      </c>
      <c r="C13" s="43">
        <v>95.52</v>
      </c>
      <c r="E13" s="42" t="s">
        <v>38</v>
      </c>
      <c r="F13" s="43">
        <v>19.73</v>
      </c>
      <c r="G13" s="43">
        <v>94.38</v>
      </c>
    </row>
    <row r="14" spans="1:10" ht="15" x14ac:dyDescent="0.3">
      <c r="A14" s="44" t="s">
        <v>39</v>
      </c>
      <c r="B14" s="39" t="s">
        <v>40</v>
      </c>
      <c r="C14" s="39" t="s">
        <v>29</v>
      </c>
      <c r="E14" s="44" t="s">
        <v>39</v>
      </c>
      <c r="F14" s="39" t="s">
        <v>40</v>
      </c>
      <c r="G14" s="39" t="s">
        <v>29</v>
      </c>
    </row>
    <row r="15" spans="1:10" x14ac:dyDescent="0.3">
      <c r="A15" s="42" t="s">
        <v>41</v>
      </c>
      <c r="B15" s="48">
        <v>1.026E-3</v>
      </c>
      <c r="C15" s="45">
        <v>53.06</v>
      </c>
      <c r="E15" s="42" t="s">
        <v>41</v>
      </c>
      <c r="F15" s="48">
        <v>1.0280000000000001E-3</v>
      </c>
      <c r="G15" s="45">
        <v>53.02</v>
      </c>
      <c r="J15" s="13"/>
    </row>
    <row r="16" spans="1:10" ht="15" x14ac:dyDescent="0.3">
      <c r="A16" s="44" t="s">
        <v>42</v>
      </c>
      <c r="B16" s="39" t="s">
        <v>43</v>
      </c>
      <c r="C16" s="39" t="s">
        <v>29</v>
      </c>
      <c r="E16" s="44" t="s">
        <v>42</v>
      </c>
      <c r="F16" s="39" t="s">
        <v>43</v>
      </c>
      <c r="G16" s="39" t="s">
        <v>29</v>
      </c>
    </row>
    <row r="17" spans="1:7" x14ac:dyDescent="0.3">
      <c r="A17" s="64" t="s">
        <v>44</v>
      </c>
      <c r="B17" s="65">
        <v>0.13900000000000001</v>
      </c>
      <c r="C17" s="66">
        <v>73.25</v>
      </c>
      <c r="E17" s="42" t="s">
        <v>44</v>
      </c>
      <c r="F17" s="46">
        <v>0.13900000000000001</v>
      </c>
      <c r="G17" s="43">
        <v>73.25</v>
      </c>
    </row>
    <row r="18" spans="1:7" x14ac:dyDescent="0.3">
      <c r="A18" s="64" t="s">
        <v>45</v>
      </c>
      <c r="B18" s="65">
        <v>0.13800000000000001</v>
      </c>
      <c r="C18" s="66">
        <v>73.959999999999994</v>
      </c>
      <c r="E18" s="42" t="s">
        <v>45</v>
      </c>
      <c r="F18" s="46">
        <v>0.13800000000000001</v>
      </c>
      <c r="G18" s="43">
        <v>73.959999999999994</v>
      </c>
    </row>
    <row r="19" spans="1:7" x14ac:dyDescent="0.3">
      <c r="A19" s="64" t="s">
        <v>46</v>
      </c>
      <c r="B19" s="65">
        <v>0.14599999999999999</v>
      </c>
      <c r="C19" s="66">
        <v>75.040000000000006</v>
      </c>
      <c r="E19" s="42" t="s">
        <v>46</v>
      </c>
      <c r="F19" s="46">
        <v>0.14599999999999999</v>
      </c>
      <c r="G19" s="43">
        <v>75.040000000000006</v>
      </c>
    </row>
    <row r="20" spans="1:7" x14ac:dyDescent="0.3">
      <c r="A20" s="64" t="s">
        <v>47</v>
      </c>
      <c r="B20" s="65">
        <v>0.14000000000000001</v>
      </c>
      <c r="C20" s="66">
        <v>72.930000000000007</v>
      </c>
      <c r="E20" s="42" t="s">
        <v>47</v>
      </c>
      <c r="F20" s="46">
        <v>0.14000000000000001</v>
      </c>
      <c r="G20" s="43">
        <v>72.930000000000007</v>
      </c>
    </row>
    <row r="21" spans="1:7" x14ac:dyDescent="0.3">
      <c r="A21" s="64" t="s">
        <v>48</v>
      </c>
      <c r="B21" s="65">
        <v>0.15</v>
      </c>
      <c r="C21" s="66">
        <v>75.099999999999994</v>
      </c>
      <c r="E21" s="42" t="s">
        <v>48</v>
      </c>
      <c r="F21" s="46">
        <v>0.15</v>
      </c>
      <c r="G21" s="43">
        <v>75.099999999999994</v>
      </c>
    </row>
    <row r="22" spans="1:7" x14ac:dyDescent="0.3">
      <c r="A22" s="42" t="s">
        <v>49</v>
      </c>
      <c r="B22" s="46">
        <v>0.13800000000000001</v>
      </c>
      <c r="C22" s="43">
        <v>74</v>
      </c>
      <c r="E22" s="42" t="s">
        <v>49</v>
      </c>
      <c r="F22" s="46">
        <v>0.13500000000000001</v>
      </c>
      <c r="G22" s="43">
        <v>74</v>
      </c>
    </row>
    <row r="23" spans="1:7" x14ac:dyDescent="0.3">
      <c r="A23" s="42" t="s">
        <v>50</v>
      </c>
      <c r="B23" s="46">
        <v>0.13500000000000001</v>
      </c>
      <c r="C23" s="43">
        <v>75.2</v>
      </c>
      <c r="E23" s="42" t="s">
        <v>50</v>
      </c>
      <c r="F23" s="46">
        <v>0.13500000000000001</v>
      </c>
      <c r="G23" s="43">
        <v>75.2</v>
      </c>
    </row>
    <row r="24" spans="1:7" ht="16.2" x14ac:dyDescent="0.3">
      <c r="A24" s="42" t="s">
        <v>169</v>
      </c>
      <c r="B24" s="46">
        <v>9.1999999999999998E-2</v>
      </c>
      <c r="C24" s="43">
        <v>61.71</v>
      </c>
      <c r="E24" s="42" t="s">
        <v>51</v>
      </c>
      <c r="F24" s="46">
        <v>9.1999999999999998E-2</v>
      </c>
      <c r="G24" s="43">
        <v>62.98</v>
      </c>
    </row>
    <row r="25" spans="1:7" ht="16.2" x14ac:dyDescent="0.3">
      <c r="A25" s="42" t="s">
        <v>170</v>
      </c>
      <c r="B25" s="46">
        <v>9.0999999999999998E-2</v>
      </c>
      <c r="C25" s="43">
        <v>62.87</v>
      </c>
      <c r="E25" s="42" t="s">
        <v>52</v>
      </c>
      <c r="F25" s="46">
        <v>9.0999999999999998E-2</v>
      </c>
      <c r="G25" s="43">
        <v>61.46</v>
      </c>
    </row>
    <row r="26" spans="1:7" ht="16.2" x14ac:dyDescent="0.3">
      <c r="A26" s="42" t="s">
        <v>171</v>
      </c>
      <c r="B26" s="46">
        <v>9.0999999999999998E-2</v>
      </c>
      <c r="C26" s="43">
        <v>67.77</v>
      </c>
      <c r="E26" s="42" t="s">
        <v>53</v>
      </c>
      <c r="F26" s="46">
        <v>9.0999999999999998E-2</v>
      </c>
      <c r="G26" s="43">
        <v>65.95</v>
      </c>
    </row>
    <row r="27" spans="1:7" ht="16.2" x14ac:dyDescent="0.3">
      <c r="A27" s="42" t="s">
        <v>172</v>
      </c>
      <c r="B27" s="46">
        <v>6.8000000000000005E-2</v>
      </c>
      <c r="C27" s="43">
        <v>59.6</v>
      </c>
      <c r="E27" s="42" t="s">
        <v>54</v>
      </c>
      <c r="F27" s="46">
        <v>6.9000000000000006E-2</v>
      </c>
      <c r="G27" s="43">
        <v>62.64</v>
      </c>
    </row>
    <row r="28" spans="1:7" x14ac:dyDescent="0.3">
      <c r="A28" s="42" t="s">
        <v>55</v>
      </c>
      <c r="B28" s="46">
        <v>8.4000000000000005E-2</v>
      </c>
      <c r="C28" s="43">
        <v>68.44</v>
      </c>
      <c r="E28" s="42" t="s">
        <v>55</v>
      </c>
      <c r="F28" s="46">
        <v>8.4000000000000005E-2</v>
      </c>
      <c r="G28" s="43">
        <v>68.44</v>
      </c>
    </row>
    <row r="29" spans="1:7" ht="16.2" x14ac:dyDescent="0.3">
      <c r="A29" s="42" t="s">
        <v>185</v>
      </c>
      <c r="B29" s="46">
        <v>5.8000000000000003E-2</v>
      </c>
      <c r="C29" s="43">
        <v>65.959999999999994</v>
      </c>
      <c r="E29" s="42" t="s">
        <v>56</v>
      </c>
      <c r="F29" s="46">
        <v>0.1</v>
      </c>
      <c r="G29" s="43">
        <v>67.430000000000007</v>
      </c>
    </row>
    <row r="30" spans="1:7" ht="16.2" x14ac:dyDescent="0.3">
      <c r="A30" s="42" t="s">
        <v>173</v>
      </c>
      <c r="B30" s="46">
        <v>9.9000000000000005E-2</v>
      </c>
      <c r="C30" s="43">
        <v>64.94</v>
      </c>
      <c r="E30" s="42" t="s">
        <v>57</v>
      </c>
      <c r="F30" s="46">
        <v>9.7000000000000003E-2</v>
      </c>
      <c r="G30" s="43">
        <v>64.91</v>
      </c>
    </row>
    <row r="31" spans="1:7" ht="16.2" x14ac:dyDescent="0.3">
      <c r="A31" s="42" t="s">
        <v>174</v>
      </c>
      <c r="B31" s="46">
        <v>0.10299999999999999</v>
      </c>
      <c r="C31" s="43">
        <v>68.86</v>
      </c>
      <c r="E31" s="42" t="s">
        <v>58</v>
      </c>
      <c r="F31" s="46">
        <v>0.10299999999999999</v>
      </c>
      <c r="G31" s="43">
        <v>67.739999999999995</v>
      </c>
    </row>
    <row r="32" spans="1:7" ht="16.2" x14ac:dyDescent="0.3">
      <c r="A32" s="42" t="s">
        <v>175</v>
      </c>
      <c r="B32" s="46">
        <v>0.10299999999999999</v>
      </c>
      <c r="C32" s="43">
        <v>64.77</v>
      </c>
      <c r="E32" s="42" t="s">
        <v>59</v>
      </c>
      <c r="F32" s="46">
        <v>0.10100000000000001</v>
      </c>
      <c r="G32" s="43">
        <v>65.150000000000006</v>
      </c>
    </row>
    <row r="33" spans="1:7" ht="16.2" x14ac:dyDescent="0.3">
      <c r="A33" s="42" t="s">
        <v>176</v>
      </c>
      <c r="B33" s="46">
        <v>0.105</v>
      </c>
      <c r="C33" s="43">
        <v>68.72</v>
      </c>
      <c r="E33" s="42" t="s">
        <v>60</v>
      </c>
      <c r="F33" s="46">
        <v>0.10299999999999999</v>
      </c>
      <c r="G33" s="43">
        <v>67.73</v>
      </c>
    </row>
    <row r="34" spans="1:7" x14ac:dyDescent="0.3">
      <c r="A34" s="42" t="s">
        <v>61</v>
      </c>
      <c r="B34" s="46">
        <v>0.125</v>
      </c>
      <c r="C34" s="43">
        <v>68.02</v>
      </c>
      <c r="E34" s="42" t="s">
        <v>61</v>
      </c>
      <c r="F34" s="46">
        <v>0.125</v>
      </c>
      <c r="G34" s="43">
        <v>68.02</v>
      </c>
    </row>
    <row r="35" spans="1:7" x14ac:dyDescent="0.3">
      <c r="A35" s="42" t="s">
        <v>62</v>
      </c>
      <c r="B35" s="46">
        <v>0.11</v>
      </c>
      <c r="C35" s="43">
        <v>66.88</v>
      </c>
      <c r="E35" s="42" t="s">
        <v>62</v>
      </c>
      <c r="F35" s="46">
        <v>0.11</v>
      </c>
      <c r="G35" s="43">
        <v>66.83</v>
      </c>
    </row>
    <row r="36" spans="1:7" x14ac:dyDescent="0.3">
      <c r="A36" s="42" t="s">
        <v>63</v>
      </c>
      <c r="B36" s="46">
        <v>0.13900000000000001</v>
      </c>
      <c r="C36" s="43">
        <v>76.22</v>
      </c>
      <c r="E36" s="42" t="s">
        <v>63</v>
      </c>
      <c r="F36" s="46">
        <v>0.13900000000000001</v>
      </c>
      <c r="G36" s="43">
        <v>76.22</v>
      </c>
    </row>
    <row r="37" spans="1:7" x14ac:dyDescent="0.3">
      <c r="A37" s="42" t="s">
        <v>64</v>
      </c>
      <c r="B37" s="46">
        <v>0.11</v>
      </c>
      <c r="C37" s="43">
        <v>70.02</v>
      </c>
      <c r="E37" s="42" t="s">
        <v>64</v>
      </c>
      <c r="F37" s="46">
        <v>0.11</v>
      </c>
      <c r="G37" s="43">
        <v>70.02</v>
      </c>
    </row>
    <row r="38" spans="1:7" x14ac:dyDescent="0.3">
      <c r="A38" s="42" t="s">
        <v>65</v>
      </c>
      <c r="B38" s="46">
        <v>0.125</v>
      </c>
      <c r="C38" s="43">
        <v>71.02</v>
      </c>
      <c r="E38" s="42" t="s">
        <v>65</v>
      </c>
      <c r="F38" s="46">
        <v>0.129</v>
      </c>
      <c r="G38" s="43">
        <v>70.97</v>
      </c>
    </row>
    <row r="39" spans="1:7" x14ac:dyDescent="0.3">
      <c r="A39" s="42" t="s">
        <v>67</v>
      </c>
      <c r="B39" s="46">
        <v>0.125</v>
      </c>
      <c r="C39" s="43">
        <v>72.34</v>
      </c>
      <c r="E39" s="42" t="s">
        <v>67</v>
      </c>
      <c r="F39" s="46">
        <v>0.125</v>
      </c>
      <c r="G39" s="43">
        <v>72.34</v>
      </c>
    </row>
    <row r="40" spans="1:7" x14ac:dyDescent="0.3">
      <c r="A40" s="42" t="s">
        <v>68</v>
      </c>
      <c r="B40" s="46">
        <v>0.13900000000000001</v>
      </c>
      <c r="C40" s="43">
        <v>74.540000000000006</v>
      </c>
      <c r="E40" s="42" t="s">
        <v>68</v>
      </c>
      <c r="F40" s="46">
        <v>0.13900000000000001</v>
      </c>
      <c r="G40" s="43">
        <v>74.489999999999995</v>
      </c>
    </row>
    <row r="41" spans="1:7" x14ac:dyDescent="0.3">
      <c r="A41" s="42" t="s">
        <v>69</v>
      </c>
      <c r="B41" s="46">
        <v>0.14799999999999999</v>
      </c>
      <c r="C41" s="43">
        <v>74.92</v>
      </c>
      <c r="E41" s="42" t="s">
        <v>69</v>
      </c>
      <c r="F41" s="46">
        <v>0.14799999999999999</v>
      </c>
      <c r="G41" s="43">
        <v>74.92</v>
      </c>
    </row>
    <row r="42" spans="1:7" x14ac:dyDescent="0.3">
      <c r="A42" s="42" t="s">
        <v>70</v>
      </c>
      <c r="B42" s="46">
        <v>0.14399999999999999</v>
      </c>
      <c r="C42" s="43">
        <v>74.27</v>
      </c>
      <c r="E42" s="42" t="s">
        <v>70</v>
      </c>
      <c r="F42" s="46">
        <v>0.14399999999999999</v>
      </c>
      <c r="G42" s="43">
        <v>74.27</v>
      </c>
    </row>
    <row r="43" spans="1:7" x14ac:dyDescent="0.3">
      <c r="A43" s="42" t="s">
        <v>71</v>
      </c>
      <c r="B43" s="46">
        <v>0.125</v>
      </c>
      <c r="C43" s="43">
        <v>70.22</v>
      </c>
      <c r="E43" s="42" t="s">
        <v>71</v>
      </c>
      <c r="F43" s="46">
        <v>0.125</v>
      </c>
      <c r="G43" s="43">
        <v>70.22</v>
      </c>
    </row>
    <row r="44" spans="1:7" x14ac:dyDescent="0.3">
      <c r="A44" s="42" t="s">
        <v>72</v>
      </c>
      <c r="B44" s="46">
        <v>0.12</v>
      </c>
      <c r="C44" s="43">
        <v>69.25</v>
      </c>
      <c r="E44" s="42" t="s">
        <v>72</v>
      </c>
      <c r="F44" s="46">
        <v>0.12</v>
      </c>
      <c r="G44" s="43">
        <v>69.25</v>
      </c>
    </row>
    <row r="45" spans="1:7" x14ac:dyDescent="0.3">
      <c r="A45" s="42" t="s">
        <v>73</v>
      </c>
      <c r="B45" s="45">
        <v>0.13500000000000001</v>
      </c>
      <c r="C45" s="45">
        <v>72.22</v>
      </c>
      <c r="E45" s="42" t="s">
        <v>73</v>
      </c>
      <c r="F45" s="45">
        <v>0.13500000000000001</v>
      </c>
      <c r="G45" s="45">
        <v>72.22</v>
      </c>
    </row>
    <row r="46" spans="1:7" x14ac:dyDescent="0.3">
      <c r="A46" s="42" t="s">
        <v>74</v>
      </c>
      <c r="B46" s="45">
        <v>0.158</v>
      </c>
      <c r="C46" s="45">
        <v>75.36</v>
      </c>
      <c r="E46" s="42" t="s">
        <v>74</v>
      </c>
      <c r="F46" s="45">
        <v>0.158</v>
      </c>
      <c r="G46" s="45">
        <v>75.36</v>
      </c>
    </row>
    <row r="47" spans="1:7" x14ac:dyDescent="0.3">
      <c r="A47" s="42" t="s">
        <v>75</v>
      </c>
      <c r="B47" s="45">
        <v>0.13800000000000001</v>
      </c>
      <c r="C47" s="45">
        <v>74.540000000000006</v>
      </c>
      <c r="E47" s="42" t="s">
        <v>75</v>
      </c>
      <c r="F47" s="45">
        <v>0.13800000000000001</v>
      </c>
      <c r="G47" s="45">
        <v>74.489999999999995</v>
      </c>
    </row>
    <row r="48" spans="1:7" ht="15" x14ac:dyDescent="0.3">
      <c r="A48" s="44" t="s">
        <v>76</v>
      </c>
      <c r="B48" s="39" t="s">
        <v>28</v>
      </c>
      <c r="C48" s="39" t="s">
        <v>29</v>
      </c>
      <c r="E48" s="44" t="s">
        <v>76</v>
      </c>
      <c r="F48" s="39" t="s">
        <v>28</v>
      </c>
      <c r="G48" s="39" t="s">
        <v>29</v>
      </c>
    </row>
    <row r="49" spans="1:7" ht="16.2" x14ac:dyDescent="0.3">
      <c r="A49" s="42" t="s">
        <v>186</v>
      </c>
      <c r="B49" s="45" t="s">
        <v>177</v>
      </c>
      <c r="C49" s="43">
        <v>90.7</v>
      </c>
      <c r="E49" s="42" t="s">
        <v>136</v>
      </c>
      <c r="F49" s="45">
        <v>9.9499999999999993</v>
      </c>
      <c r="G49" s="43">
        <v>90.7</v>
      </c>
    </row>
    <row r="50" spans="1:7" x14ac:dyDescent="0.3">
      <c r="A50" s="42" t="s">
        <v>77</v>
      </c>
      <c r="B50" s="43">
        <v>28</v>
      </c>
      <c r="C50" s="45">
        <v>85.97</v>
      </c>
      <c r="E50" s="42" t="s">
        <v>77</v>
      </c>
      <c r="F50" s="45">
        <v>26.87</v>
      </c>
      <c r="G50" s="45">
        <v>85.97</v>
      </c>
    </row>
    <row r="51" spans="1:7" x14ac:dyDescent="0.3">
      <c r="A51" s="42" t="s">
        <v>78</v>
      </c>
      <c r="B51" s="43">
        <v>38</v>
      </c>
      <c r="C51" s="43">
        <v>75</v>
      </c>
      <c r="E51" s="42" t="s">
        <v>78</v>
      </c>
      <c r="F51" s="43">
        <v>38</v>
      </c>
      <c r="G51" s="43">
        <v>75</v>
      </c>
    </row>
    <row r="52" spans="1:7" x14ac:dyDescent="0.3">
      <c r="A52" s="42" t="s">
        <v>66</v>
      </c>
      <c r="B52" s="43">
        <v>30</v>
      </c>
      <c r="C52" s="43">
        <v>102.41</v>
      </c>
      <c r="E52" s="42" t="s">
        <v>66</v>
      </c>
      <c r="F52" s="43">
        <v>30</v>
      </c>
      <c r="G52" s="43">
        <v>102.41</v>
      </c>
    </row>
    <row r="53" spans="1:7" ht="15" x14ac:dyDescent="0.3">
      <c r="A53" s="44" t="s">
        <v>79</v>
      </c>
      <c r="B53" s="39" t="s">
        <v>40</v>
      </c>
      <c r="C53" s="39" t="s">
        <v>29</v>
      </c>
      <c r="E53" s="44" t="s">
        <v>79</v>
      </c>
      <c r="F53" s="39" t="s">
        <v>40</v>
      </c>
      <c r="G53" s="39" t="s">
        <v>29</v>
      </c>
    </row>
    <row r="54" spans="1:7" x14ac:dyDescent="0.3">
      <c r="A54" s="42" t="s">
        <v>80</v>
      </c>
      <c r="B54" s="47">
        <v>9.2E-5</v>
      </c>
      <c r="C54" s="45">
        <v>274.32</v>
      </c>
      <c r="E54" s="42" t="s">
        <v>80</v>
      </c>
      <c r="F54" s="47">
        <v>9.2E-5</v>
      </c>
      <c r="G54" s="45">
        <v>274.32</v>
      </c>
    </row>
    <row r="55" spans="1:7" x14ac:dyDescent="0.3">
      <c r="A55" s="42" t="s">
        <v>81</v>
      </c>
      <c r="B55" s="47">
        <v>5.9900000000000003E-4</v>
      </c>
      <c r="C55" s="45">
        <v>46.85</v>
      </c>
      <c r="E55" s="42" t="s">
        <v>81</v>
      </c>
      <c r="F55" s="47">
        <v>5.9900000000000003E-4</v>
      </c>
      <c r="G55" s="45">
        <v>46.85</v>
      </c>
    </row>
    <row r="56" spans="1:7" x14ac:dyDescent="0.3">
      <c r="A56" s="42" t="s">
        <v>82</v>
      </c>
      <c r="B56" s="47">
        <v>2.516E-3</v>
      </c>
      <c r="C56" s="45">
        <v>61.46</v>
      </c>
      <c r="E56" s="42" t="s">
        <v>82</v>
      </c>
      <c r="F56" s="47">
        <v>2.516E-3</v>
      </c>
      <c r="G56" s="45">
        <v>61.46</v>
      </c>
    </row>
    <row r="57" spans="1:7" ht="16.2" x14ac:dyDescent="0.3">
      <c r="A57" s="42" t="s">
        <v>178</v>
      </c>
      <c r="B57" s="47">
        <v>1.3879999999999999E-3</v>
      </c>
      <c r="C57" s="43">
        <v>59</v>
      </c>
      <c r="E57" s="42" t="s">
        <v>83</v>
      </c>
      <c r="F57" s="47">
        <v>1.3879999999999999E-3</v>
      </c>
      <c r="G57" s="43">
        <v>59</v>
      </c>
    </row>
    <row r="58" spans="1:7" ht="15" x14ac:dyDescent="0.3">
      <c r="A58" s="44" t="s">
        <v>84</v>
      </c>
      <c r="B58" s="39" t="s">
        <v>28</v>
      </c>
      <c r="C58" s="39" t="s">
        <v>29</v>
      </c>
      <c r="E58" s="44" t="s">
        <v>84</v>
      </c>
      <c r="F58" s="39" t="s">
        <v>28</v>
      </c>
      <c r="G58" s="39" t="s">
        <v>29</v>
      </c>
    </row>
    <row r="59" spans="1:7" ht="30" x14ac:dyDescent="0.3">
      <c r="A59" s="42" t="s">
        <v>179</v>
      </c>
      <c r="B59" s="45">
        <v>17.48</v>
      </c>
      <c r="C59" s="43">
        <v>93.8</v>
      </c>
      <c r="E59" s="42" t="s">
        <v>85</v>
      </c>
      <c r="F59" s="45">
        <v>15.38</v>
      </c>
      <c r="G59" s="43">
        <v>93.8</v>
      </c>
    </row>
    <row r="60" spans="1:7" x14ac:dyDescent="0.3">
      <c r="A60" s="42" t="s">
        <v>86</v>
      </c>
      <c r="B60" s="45">
        <v>8.25</v>
      </c>
      <c r="C60" s="45">
        <v>118.17</v>
      </c>
      <c r="E60" s="42" t="s">
        <v>86</v>
      </c>
      <c r="F60" s="45">
        <v>8.25</v>
      </c>
      <c r="G60" s="45">
        <v>118.17</v>
      </c>
    </row>
    <row r="61" spans="1:7" x14ac:dyDescent="0.3">
      <c r="A61" s="42" t="s">
        <v>87</v>
      </c>
      <c r="B61" s="43">
        <v>8</v>
      </c>
      <c r="C61" s="45">
        <v>111.84</v>
      </c>
      <c r="E61" s="42" t="s">
        <v>87</v>
      </c>
      <c r="F61" s="43">
        <v>8</v>
      </c>
      <c r="G61" s="45">
        <v>111.84</v>
      </c>
    </row>
    <row r="62" spans="1:7" x14ac:dyDescent="0.3">
      <c r="A62" s="42" t="s">
        <v>88</v>
      </c>
      <c r="B62" s="45">
        <v>10.39</v>
      </c>
      <c r="C62" s="45">
        <v>105.51</v>
      </c>
      <c r="E62" s="42" t="s">
        <v>88</v>
      </c>
      <c r="F62" s="45">
        <v>25.83</v>
      </c>
      <c r="G62" s="45">
        <v>105.51</v>
      </c>
    </row>
    <row r="63" spans="1:7" ht="15" x14ac:dyDescent="0.3">
      <c r="A63" s="44" t="s">
        <v>89</v>
      </c>
      <c r="B63" s="39" t="s">
        <v>40</v>
      </c>
      <c r="C63" s="39" t="s">
        <v>29</v>
      </c>
      <c r="E63" s="44" t="s">
        <v>89</v>
      </c>
      <c r="F63" s="39" t="s">
        <v>40</v>
      </c>
      <c r="G63" s="39" t="s">
        <v>29</v>
      </c>
    </row>
    <row r="64" spans="1:7" x14ac:dyDescent="0.3">
      <c r="A64" s="42" t="s">
        <v>165</v>
      </c>
      <c r="B64" s="47">
        <v>4.8500000000000003E-4</v>
      </c>
      <c r="C64" s="45">
        <v>52.07</v>
      </c>
      <c r="E64" s="42" t="s">
        <v>90</v>
      </c>
      <c r="F64" s="47">
        <v>8.4099999999999995E-4</v>
      </c>
      <c r="G64" s="45">
        <v>52.07</v>
      </c>
    </row>
    <row r="65" spans="1:7" ht="15" x14ac:dyDescent="0.3">
      <c r="A65" s="42" t="s">
        <v>166</v>
      </c>
      <c r="B65" s="47">
        <v>6.5499999999999998E-4</v>
      </c>
      <c r="C65" s="45">
        <v>52.07</v>
      </c>
      <c r="E65" s="44" t="s">
        <v>91</v>
      </c>
      <c r="F65" s="39" t="s">
        <v>43</v>
      </c>
      <c r="G65" s="39" t="s">
        <v>29</v>
      </c>
    </row>
    <row r="66" spans="1:7" ht="15" x14ac:dyDescent="0.3">
      <c r="A66" s="44" t="s">
        <v>91</v>
      </c>
      <c r="B66" s="39" t="s">
        <v>43</v>
      </c>
      <c r="C66" s="39" t="s">
        <v>29</v>
      </c>
      <c r="E66" s="42" t="s">
        <v>55</v>
      </c>
      <c r="F66" s="45">
        <v>8.4000000000000005E-2</v>
      </c>
      <c r="G66" s="45">
        <v>68.44</v>
      </c>
    </row>
    <row r="67" spans="1:7" x14ac:dyDescent="0.3">
      <c r="A67" s="42" t="s">
        <v>55</v>
      </c>
      <c r="B67" s="45">
        <v>8.4000000000000005E-2</v>
      </c>
      <c r="C67" s="45">
        <v>68.44</v>
      </c>
      <c r="E67" s="42" t="s">
        <v>92</v>
      </c>
      <c r="F67" s="45">
        <v>0.128</v>
      </c>
      <c r="G67" s="45">
        <v>73.84</v>
      </c>
    </row>
    <row r="68" spans="1:7" x14ac:dyDescent="0.3">
      <c r="A68" s="42" t="s">
        <v>92</v>
      </c>
      <c r="B68" s="45">
        <v>0.128</v>
      </c>
      <c r="C68" s="45">
        <v>73.84</v>
      </c>
      <c r="E68" s="42" t="s">
        <v>93</v>
      </c>
      <c r="F68" s="45">
        <v>0.125</v>
      </c>
      <c r="G68" s="45">
        <v>71.06</v>
      </c>
    </row>
    <row r="69" spans="1:7" x14ac:dyDescent="0.3">
      <c r="A69" s="42" t="s">
        <v>93</v>
      </c>
      <c r="B69" s="45">
        <v>0.125</v>
      </c>
      <c r="C69" s="45">
        <v>71.06</v>
      </c>
      <c r="E69" s="42" t="s">
        <v>94</v>
      </c>
      <c r="F69" s="46">
        <v>0.12</v>
      </c>
      <c r="G69" s="45">
        <v>81.55</v>
      </c>
    </row>
    <row r="70" spans="1:7" x14ac:dyDescent="0.3">
      <c r="A70" s="42" t="s">
        <v>94</v>
      </c>
      <c r="B70" s="46">
        <v>0.12</v>
      </c>
      <c r="C70" s="45">
        <v>81.55</v>
      </c>
    </row>
    <row r="71" spans="1:7" ht="19.5" customHeight="1" x14ac:dyDescent="0.3">
      <c r="E71" s="81" t="s">
        <v>95</v>
      </c>
      <c r="F71" s="81"/>
      <c r="G71" s="81"/>
    </row>
    <row r="72" spans="1:7" ht="16.95" customHeight="1" x14ac:dyDescent="0.3">
      <c r="A72" s="82" t="s">
        <v>180</v>
      </c>
      <c r="B72" s="82"/>
      <c r="C72" s="82"/>
      <c r="E72" s="81"/>
      <c r="F72" s="81"/>
      <c r="G72" s="81"/>
    </row>
    <row r="73" spans="1:7" ht="21" customHeight="1" x14ac:dyDescent="0.3">
      <c r="A73" s="82"/>
      <c r="B73" s="82"/>
      <c r="C73" s="82"/>
      <c r="E73" s="81"/>
      <c r="F73" s="81"/>
      <c r="G73" s="81"/>
    </row>
    <row r="74" spans="1:7" x14ac:dyDescent="0.3">
      <c r="E74" s="81"/>
      <c r="F74" s="81"/>
      <c r="G74" s="81"/>
    </row>
    <row r="75" spans="1:7" ht="18.600000000000001" customHeight="1" x14ac:dyDescent="0.3">
      <c r="A75" s="82" t="s">
        <v>181</v>
      </c>
      <c r="B75" s="82"/>
      <c r="C75" s="82"/>
      <c r="E75" s="81"/>
      <c r="F75" s="81"/>
      <c r="G75" s="81"/>
    </row>
    <row r="76" spans="1:7" ht="16.95" customHeight="1" x14ac:dyDescent="0.3">
      <c r="A76" s="82"/>
      <c r="B76" s="82"/>
      <c r="C76" s="82"/>
      <c r="E76" s="81"/>
      <c r="F76" s="81"/>
      <c r="G76" s="81"/>
    </row>
    <row r="77" spans="1:7" x14ac:dyDescent="0.3">
      <c r="E77" s="81"/>
      <c r="F77" s="81"/>
      <c r="G77" s="81"/>
    </row>
    <row r="78" spans="1:7" x14ac:dyDescent="0.3">
      <c r="A78" s="81" t="s">
        <v>182</v>
      </c>
      <c r="B78" s="81"/>
      <c r="C78" s="81"/>
    </row>
    <row r="79" spans="1:7" ht="21" customHeight="1" x14ac:dyDescent="0.3">
      <c r="A79" s="81"/>
      <c r="B79" s="81"/>
      <c r="C79" s="81"/>
      <c r="E79" s="81" t="s">
        <v>96</v>
      </c>
      <c r="F79" s="81"/>
      <c r="G79" s="81"/>
    </row>
    <row r="80" spans="1:7" ht="15" customHeight="1" x14ac:dyDescent="0.3">
      <c r="A80" s="81"/>
      <c r="B80" s="81"/>
      <c r="C80" s="81"/>
      <c r="E80" s="81"/>
      <c r="F80" s="81"/>
      <c r="G80" s="81"/>
    </row>
    <row r="81" spans="1:7" ht="15" customHeight="1" x14ac:dyDescent="0.3">
      <c r="A81" s="81"/>
      <c r="B81" s="81"/>
      <c r="C81" s="81"/>
      <c r="E81" s="81"/>
      <c r="F81" s="81"/>
      <c r="G81" s="81"/>
    </row>
    <row r="82" spans="1:7" ht="15" customHeight="1" x14ac:dyDescent="0.3">
      <c r="A82" s="81"/>
      <c r="B82" s="81"/>
      <c r="C82" s="81"/>
      <c r="E82" s="81"/>
      <c r="F82" s="81"/>
      <c r="G82" s="81"/>
    </row>
    <row r="83" spans="1:7" ht="15" customHeight="1" x14ac:dyDescent="0.3">
      <c r="A83" s="81"/>
      <c r="B83" s="81"/>
      <c r="C83" s="81"/>
      <c r="E83" s="81"/>
      <c r="F83" s="81"/>
      <c r="G83" s="81"/>
    </row>
    <row r="84" spans="1:7" ht="15" customHeight="1" x14ac:dyDescent="0.3">
      <c r="A84" s="81"/>
      <c r="B84" s="81"/>
      <c r="C84" s="81"/>
      <c r="E84" s="81"/>
      <c r="F84" s="81"/>
      <c r="G84" s="81"/>
    </row>
    <row r="85" spans="1:7" ht="15" customHeight="1" x14ac:dyDescent="0.3">
      <c r="E85" s="81"/>
      <c r="F85" s="81"/>
      <c r="G85" s="81"/>
    </row>
    <row r="86" spans="1:7" ht="15" customHeight="1" x14ac:dyDescent="0.3">
      <c r="A86" s="81" t="s">
        <v>183</v>
      </c>
      <c r="B86" s="81"/>
      <c r="C86" s="81"/>
      <c r="E86" s="81"/>
      <c r="F86" s="81"/>
      <c r="G86" s="81"/>
    </row>
    <row r="87" spans="1:7" ht="15" customHeight="1" x14ac:dyDescent="0.3">
      <c r="A87" s="81"/>
      <c r="B87" s="81"/>
      <c r="C87" s="81"/>
      <c r="E87" s="14"/>
      <c r="F87" s="14"/>
      <c r="G87" s="14"/>
    </row>
    <row r="88" spans="1:7" x14ac:dyDescent="0.3">
      <c r="A88" s="81"/>
      <c r="B88" s="81"/>
      <c r="C88" s="81"/>
    </row>
    <row r="89" spans="1:7" x14ac:dyDescent="0.3">
      <c r="A89" s="81"/>
      <c r="B89" s="81"/>
      <c r="C89" s="81"/>
    </row>
    <row r="90" spans="1:7" x14ac:dyDescent="0.3">
      <c r="A90" s="81"/>
      <c r="B90" s="81"/>
      <c r="C90" s="81"/>
    </row>
    <row r="91" spans="1:7" x14ac:dyDescent="0.3">
      <c r="A91" s="81"/>
      <c r="B91" s="81"/>
      <c r="C91" s="81"/>
    </row>
    <row r="92" spans="1:7" x14ac:dyDescent="0.3">
      <c r="A92" s="81"/>
      <c r="B92" s="81"/>
      <c r="C92" s="81"/>
    </row>
    <row r="93" spans="1:7" x14ac:dyDescent="0.3">
      <c r="A93" s="81"/>
      <c r="B93" s="81"/>
      <c r="C93" s="81"/>
    </row>
    <row r="94" spans="1:7" ht="18.600000000000001" x14ac:dyDescent="0.3">
      <c r="A94" s="14"/>
      <c r="B94" s="14"/>
      <c r="C94" s="14"/>
    </row>
    <row r="95" spans="1:7" ht="18.600000000000001" customHeight="1" x14ac:dyDescent="0.3">
      <c r="A95" s="80" t="s">
        <v>184</v>
      </c>
      <c r="B95" s="80"/>
      <c r="C95" s="80"/>
    </row>
    <row r="96" spans="1:7" ht="14.4" customHeight="1" x14ac:dyDescent="0.3">
      <c r="A96" s="80"/>
      <c r="B96" s="80"/>
      <c r="C96" s="80"/>
    </row>
    <row r="97" spans="1:3" ht="14.4" customHeight="1" x14ac:dyDescent="0.3">
      <c r="A97" s="80"/>
      <c r="B97" s="80"/>
      <c r="C97" s="80"/>
    </row>
    <row r="98" spans="1:3" x14ac:dyDescent="0.3">
      <c r="A98" s="80"/>
      <c r="B98" s="80"/>
      <c r="C98" s="80"/>
    </row>
  </sheetData>
  <sheetProtection algorithmName="SHA-512" hashValue="Q/kYk/M8rE43yiaSX+XMC8cAI8asVjfRIVgh05juSqcqhxR0zXiw5FpfZE6lWKM3BukmYmqLoO+ixzW16BDE5Q==" saltValue="a1PAjVJMRs7E1OmWiHhUbg==" spinCount="100000" sheet="1" objects="1" scenarios="1"/>
  <mergeCells count="7">
    <mergeCell ref="A95:C98"/>
    <mergeCell ref="E71:G77"/>
    <mergeCell ref="E79:G86"/>
    <mergeCell ref="A72:C73"/>
    <mergeCell ref="A75:C76"/>
    <mergeCell ref="A78:C84"/>
    <mergeCell ref="A86:C93"/>
  </mergeCells>
  <phoneticPr fontId="0" type="noConversion"/>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5D195-423B-4F1B-88A9-391F87254242}">
  <dimension ref="A1:G27"/>
  <sheetViews>
    <sheetView showGridLines="0" tabSelected="1" zoomScale="90" zoomScaleNormal="90" workbookViewId="0">
      <selection activeCell="B7" sqref="B7"/>
    </sheetView>
  </sheetViews>
  <sheetFormatPr defaultRowHeight="14.4" x14ac:dyDescent="0.3"/>
  <cols>
    <col min="1" max="1" width="34.44140625" customWidth="1"/>
    <col min="2" max="2" width="20.88671875" customWidth="1"/>
    <col min="3" max="3" width="21.109375" customWidth="1"/>
    <col min="5" max="5" width="34.44140625" customWidth="1"/>
    <col min="6" max="6" width="20.88671875" customWidth="1"/>
    <col min="7" max="7" width="21.109375" customWidth="1"/>
  </cols>
  <sheetData>
    <row r="1" spans="1:7" x14ac:dyDescent="0.3">
      <c r="A1" s="63" t="s">
        <v>159</v>
      </c>
      <c r="E1" s="63" t="s">
        <v>160</v>
      </c>
    </row>
    <row r="2" spans="1:7" ht="15.6" x14ac:dyDescent="0.35">
      <c r="A2" s="12" t="s">
        <v>97</v>
      </c>
      <c r="E2" s="12" t="s">
        <v>97</v>
      </c>
    </row>
    <row r="3" spans="1:7" ht="46.2" x14ac:dyDescent="0.35">
      <c r="A3" s="36" t="s">
        <v>24</v>
      </c>
      <c r="B3" s="36" t="s">
        <v>135</v>
      </c>
      <c r="C3" s="36" t="s">
        <v>98</v>
      </c>
      <c r="E3" s="36" t="s">
        <v>24</v>
      </c>
      <c r="F3" s="36" t="s">
        <v>135</v>
      </c>
      <c r="G3" s="36" t="s">
        <v>98</v>
      </c>
    </row>
    <row r="4" spans="1:7" ht="27.6" x14ac:dyDescent="0.3">
      <c r="A4" s="37" t="s">
        <v>167</v>
      </c>
      <c r="B4" s="38">
        <v>1.0999999999999999E-2</v>
      </c>
      <c r="C4" s="38">
        <v>1.6000000000000001E-3</v>
      </c>
      <c r="E4" s="37" t="s">
        <v>99</v>
      </c>
      <c r="F4" s="38">
        <v>1.0999999999999999E-2</v>
      </c>
      <c r="G4" s="38">
        <v>1.6000000000000001E-3</v>
      </c>
    </row>
    <row r="5" spans="1:7" ht="27.6" x14ac:dyDescent="0.3">
      <c r="A5" s="37" t="s">
        <v>194</v>
      </c>
      <c r="B5" s="38">
        <v>1E-3</v>
      </c>
      <c r="C5" s="38">
        <v>1E-4</v>
      </c>
      <c r="E5" s="37" t="s">
        <v>194</v>
      </c>
      <c r="F5" s="38">
        <v>1E-3</v>
      </c>
      <c r="G5" s="38">
        <v>1E-4</v>
      </c>
    </row>
    <row r="6" spans="1:7" ht="27.6" x14ac:dyDescent="0.3">
      <c r="A6" s="37" t="s">
        <v>100</v>
      </c>
      <c r="B6" s="38">
        <v>3.0000000000000001E-3</v>
      </c>
      <c r="C6" s="38">
        <v>5.9999999999999995E-4</v>
      </c>
      <c r="E6" s="37" t="s">
        <v>100</v>
      </c>
      <c r="F6" s="38">
        <v>3.0000000000000001E-3</v>
      </c>
      <c r="G6" s="38">
        <v>5.9999999999999995E-4</v>
      </c>
    </row>
    <row r="7" spans="1:7" x14ac:dyDescent="0.3">
      <c r="A7" s="37" t="s">
        <v>161</v>
      </c>
      <c r="B7" s="38">
        <v>3.0000000000000001E-3</v>
      </c>
      <c r="C7" s="38">
        <v>5.9999999999999995E-4</v>
      </c>
      <c r="E7" s="37" t="s">
        <v>101</v>
      </c>
      <c r="F7" s="38">
        <v>3.2000000000000001E-2</v>
      </c>
      <c r="G7" s="38">
        <v>4.1999999999999997E-3</v>
      </c>
    </row>
    <row r="8" spans="1:7" x14ac:dyDescent="0.3">
      <c r="A8" s="37" t="s">
        <v>101</v>
      </c>
      <c r="B8" s="38">
        <v>3.2000000000000001E-2</v>
      </c>
      <c r="C8" s="38">
        <v>4.1999999999999997E-3</v>
      </c>
      <c r="E8" s="37" t="s">
        <v>77</v>
      </c>
      <c r="F8" s="38">
        <v>3.2000000000000001E-2</v>
      </c>
      <c r="G8" s="38">
        <v>4.1999999999999997E-3</v>
      </c>
    </row>
    <row r="9" spans="1:7" x14ac:dyDescent="0.3">
      <c r="A9" s="37" t="s">
        <v>77</v>
      </c>
      <c r="B9" s="38">
        <v>3.2000000000000001E-2</v>
      </c>
      <c r="C9" s="38">
        <v>4.1999999999999997E-3</v>
      </c>
      <c r="E9" s="37" t="s">
        <v>80</v>
      </c>
      <c r="F9" s="38">
        <v>2.1999999999999999E-5</v>
      </c>
      <c r="G9" s="38">
        <v>1E-4</v>
      </c>
    </row>
    <row r="10" spans="1:7" x14ac:dyDescent="0.3">
      <c r="A10" s="37" t="s">
        <v>80</v>
      </c>
      <c r="B10" s="38">
        <v>2.1999999999999999E-5</v>
      </c>
      <c r="C10" s="38">
        <v>1E-4</v>
      </c>
      <c r="E10" s="37" t="s">
        <v>81</v>
      </c>
      <c r="F10" s="38">
        <v>4.8000000000000001E-4</v>
      </c>
      <c r="G10" s="38">
        <v>1E-4</v>
      </c>
    </row>
    <row r="11" spans="1:7" ht="27.6" x14ac:dyDescent="0.3">
      <c r="A11" s="37" t="s">
        <v>81</v>
      </c>
      <c r="B11" s="38">
        <v>4.8000000000000001E-4</v>
      </c>
      <c r="C11" s="38">
        <v>1E-4</v>
      </c>
      <c r="E11" s="37" t="s">
        <v>102</v>
      </c>
      <c r="F11" s="38">
        <v>3.2000000000000001E-2</v>
      </c>
      <c r="G11" s="38">
        <v>4.1999999999999997E-3</v>
      </c>
    </row>
    <row r="12" spans="1:7" ht="55.2" x14ac:dyDescent="0.3">
      <c r="A12" s="37" t="s">
        <v>162</v>
      </c>
      <c r="B12" s="38">
        <v>3.2000000000000001E-2</v>
      </c>
      <c r="C12" s="38">
        <v>4.1999999999999997E-3</v>
      </c>
      <c r="E12" s="37" t="s">
        <v>103</v>
      </c>
      <c r="F12" s="38">
        <v>3.2000000000000002E-3</v>
      </c>
      <c r="G12" s="38">
        <v>6.3000000000000003E-4</v>
      </c>
    </row>
    <row r="13" spans="1:7" ht="27.6" x14ac:dyDescent="0.3">
      <c r="A13" s="37" t="s">
        <v>163</v>
      </c>
      <c r="B13" s="38">
        <v>7.1999999999999998E-3</v>
      </c>
      <c r="C13" s="38">
        <v>3.5999999999999999E-3</v>
      </c>
      <c r="E13" s="37" t="s">
        <v>104</v>
      </c>
      <c r="F13" s="38">
        <v>1.1000000000000001E-3</v>
      </c>
      <c r="G13" s="38">
        <v>1.1E-4</v>
      </c>
    </row>
    <row r="14" spans="1:7" ht="27.6" x14ac:dyDescent="0.3">
      <c r="A14" s="37" t="s">
        <v>168</v>
      </c>
      <c r="B14" s="38">
        <v>3.2000000000000002E-3</v>
      </c>
      <c r="C14" s="38">
        <v>6.3000000000000003E-4</v>
      </c>
    </row>
    <row r="15" spans="1:7" ht="27.6" x14ac:dyDescent="0.3">
      <c r="A15" s="37" t="s">
        <v>104</v>
      </c>
      <c r="B15" s="38">
        <v>1.1000000000000001E-3</v>
      </c>
      <c r="C15" s="38">
        <v>1.1E-4</v>
      </c>
      <c r="E15" s="83" t="s">
        <v>105</v>
      </c>
      <c r="F15" s="83"/>
      <c r="G15" s="83"/>
    </row>
    <row r="16" spans="1:7" x14ac:dyDescent="0.3">
      <c r="E16" s="83"/>
      <c r="F16" s="83"/>
      <c r="G16" s="83"/>
    </row>
    <row r="17" spans="1:7" x14ac:dyDescent="0.3">
      <c r="A17" s="83" t="s">
        <v>105</v>
      </c>
      <c r="B17" s="83"/>
      <c r="C17" s="83"/>
      <c r="E17" s="83"/>
      <c r="F17" s="83"/>
      <c r="G17" s="83"/>
    </row>
    <row r="18" spans="1:7" x14ac:dyDescent="0.3">
      <c r="A18" s="83"/>
      <c r="B18" s="83"/>
      <c r="C18" s="83"/>
      <c r="E18" s="83"/>
      <c r="F18" s="83"/>
      <c r="G18" s="83"/>
    </row>
    <row r="19" spans="1:7" x14ac:dyDescent="0.3">
      <c r="A19" s="83"/>
      <c r="B19" s="83"/>
      <c r="C19" s="83"/>
      <c r="E19" s="83"/>
      <c r="F19" s="83"/>
      <c r="G19" s="83"/>
    </row>
    <row r="20" spans="1:7" x14ac:dyDescent="0.3">
      <c r="A20" s="83"/>
      <c r="B20" s="83"/>
      <c r="C20" s="83"/>
      <c r="E20" s="83"/>
      <c r="F20" s="83"/>
      <c r="G20" s="83"/>
    </row>
    <row r="21" spans="1:7" x14ac:dyDescent="0.3">
      <c r="A21" s="83"/>
      <c r="B21" s="83"/>
      <c r="C21" s="83"/>
    </row>
    <row r="22" spans="1:7" x14ac:dyDescent="0.3">
      <c r="A22" s="83"/>
      <c r="B22" s="83"/>
      <c r="C22" s="83"/>
    </row>
    <row r="23" spans="1:7" ht="14.4" customHeight="1" x14ac:dyDescent="0.3"/>
    <row r="27" spans="1:7" ht="14.4" customHeight="1" x14ac:dyDescent="0.3"/>
  </sheetData>
  <sheetProtection algorithmName="SHA-512" hashValue="GpwMMH/Bx7mUBYGrkgXZ+weApQwmKdkLtZBzTjZLhrpQQgIZ0xouLs0PPnjjRPT9lxevSfLuEnvcZHT/Jg4U5g==" saltValue="x3pFlv26YYwoxPzLuLpcsg==" spinCount="100000" sheet="1"/>
  <mergeCells count="2">
    <mergeCell ref="E15:G20"/>
    <mergeCell ref="A17:C22"/>
  </mergeCells>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BE508-68A6-423F-9548-7B0F43C5343D}">
  <dimension ref="A2:E17"/>
  <sheetViews>
    <sheetView showGridLines="0" zoomScale="80" zoomScaleNormal="80" workbookViewId="0">
      <selection activeCell="A2" sqref="A2:E4"/>
    </sheetView>
  </sheetViews>
  <sheetFormatPr defaultRowHeight="14.4" x14ac:dyDescent="0.3"/>
  <cols>
    <col min="1" max="1" width="32" customWidth="1"/>
    <col min="2" max="5" width="18.6640625" customWidth="1"/>
  </cols>
  <sheetData>
    <row r="2" spans="1:5" x14ac:dyDescent="0.3">
      <c r="A2" s="84" t="s">
        <v>158</v>
      </c>
      <c r="B2" s="84"/>
      <c r="C2" s="84"/>
      <c r="D2" s="84"/>
      <c r="E2" s="84"/>
    </row>
    <row r="3" spans="1:5" x14ac:dyDescent="0.3">
      <c r="A3" s="84"/>
      <c r="B3" s="84"/>
      <c r="C3" s="84"/>
      <c r="D3" s="84"/>
      <c r="E3" s="84"/>
    </row>
    <row r="4" spans="1:5" x14ac:dyDescent="0.3">
      <c r="A4" s="84"/>
      <c r="B4" s="84"/>
      <c r="C4" s="84"/>
      <c r="D4" s="84"/>
      <c r="E4" s="84"/>
    </row>
    <row r="6" spans="1:5" ht="15.6" x14ac:dyDescent="0.35">
      <c r="A6" s="12" t="s">
        <v>148</v>
      </c>
    </row>
    <row r="7" spans="1:5" x14ac:dyDescent="0.3">
      <c r="A7" s="85" t="s">
        <v>149</v>
      </c>
      <c r="B7" s="85" t="s">
        <v>150</v>
      </c>
      <c r="C7" s="85"/>
      <c r="D7" s="85"/>
      <c r="E7" s="85"/>
    </row>
    <row r="8" spans="1:5" x14ac:dyDescent="0.3">
      <c r="A8" s="85"/>
      <c r="B8" s="85" t="s">
        <v>151</v>
      </c>
      <c r="C8" s="85"/>
      <c r="D8" s="85" t="s">
        <v>152</v>
      </c>
      <c r="E8" s="85"/>
    </row>
    <row r="9" spans="1:5" ht="15" x14ac:dyDescent="0.3">
      <c r="A9" s="85"/>
      <c r="B9" s="56" t="s">
        <v>153</v>
      </c>
      <c r="C9" s="56" t="s">
        <v>154</v>
      </c>
      <c r="D9" s="56" t="s">
        <v>153</v>
      </c>
      <c r="E9" s="56" t="s">
        <v>154</v>
      </c>
    </row>
    <row r="10" spans="1:5" x14ac:dyDescent="0.3">
      <c r="A10" s="57" t="s">
        <v>187</v>
      </c>
      <c r="B10" s="57">
        <v>2.7000000000000001E-3</v>
      </c>
      <c r="C10" s="57">
        <v>0</v>
      </c>
      <c r="D10" s="57">
        <v>2.7000000000000001E-3</v>
      </c>
      <c r="E10" s="58">
        <v>2.9999999999999997E-4</v>
      </c>
    </row>
    <row r="11" spans="1:5" x14ac:dyDescent="0.3">
      <c r="A11" s="57" t="s">
        <v>188</v>
      </c>
      <c r="B11" s="57">
        <v>2.7000000000000001E-3</v>
      </c>
      <c r="C11" s="57">
        <v>0</v>
      </c>
      <c r="D11" s="57">
        <v>2.7000000000000001E-3</v>
      </c>
      <c r="E11" s="58">
        <v>4.0000000000000002E-4</v>
      </c>
    </row>
    <row r="12" spans="1:5" x14ac:dyDescent="0.3">
      <c r="A12" s="57" t="s">
        <v>39</v>
      </c>
      <c r="B12" s="57">
        <v>2.7000000000000001E-3</v>
      </c>
      <c r="C12" s="57">
        <v>0</v>
      </c>
      <c r="D12" s="57">
        <v>2.7000000000000001E-3</v>
      </c>
      <c r="E12" s="58">
        <v>1E-4</v>
      </c>
    </row>
    <row r="13" spans="1:5" x14ac:dyDescent="0.3">
      <c r="A13" s="57" t="s">
        <v>103</v>
      </c>
      <c r="B13" s="57">
        <v>2.7000000000000001E-3</v>
      </c>
      <c r="C13" s="57">
        <v>0</v>
      </c>
      <c r="D13" s="57">
        <v>2.7000000000000001E-3</v>
      </c>
      <c r="E13" s="58">
        <v>1E-4</v>
      </c>
    </row>
    <row r="14" spans="1:5" ht="16.2" x14ac:dyDescent="0.3">
      <c r="A14" s="57" t="s">
        <v>155</v>
      </c>
      <c r="B14" s="57">
        <v>2.7000000000000001E-3</v>
      </c>
      <c r="C14" s="57">
        <v>0</v>
      </c>
      <c r="D14" s="58" t="s">
        <v>156</v>
      </c>
      <c r="E14" s="58" t="s">
        <v>156</v>
      </c>
    </row>
    <row r="15" spans="1:5" x14ac:dyDescent="0.3">
      <c r="A15" s="57" t="s">
        <v>189</v>
      </c>
      <c r="B15" s="57" t="s">
        <v>190</v>
      </c>
      <c r="C15" s="57" t="s">
        <v>190</v>
      </c>
      <c r="D15" s="58">
        <v>0</v>
      </c>
      <c r="E15" s="58" t="s">
        <v>190</v>
      </c>
    </row>
    <row r="17" spans="1:1" ht="16.2" x14ac:dyDescent="0.3">
      <c r="A17" s="59" t="s">
        <v>157</v>
      </c>
    </row>
  </sheetData>
  <sheetProtection password="CDDE" sheet="1" objects="1" scenarios="1"/>
  <mergeCells count="5">
    <mergeCell ref="A2:E4"/>
    <mergeCell ref="A7:A9"/>
    <mergeCell ref="B7:E7"/>
    <mergeCell ref="B8:C8"/>
    <mergeCell ref="D8:E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Equations C-2a, C2b, 9a</vt:lpstr>
      <vt:lpstr>Table C-1</vt:lpstr>
      <vt:lpstr>Table C-2</vt:lpstr>
      <vt:lpstr>Table AA-2</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Kobylarek, Peter D.</dc:creator>
  <cp:lastModifiedBy>Roberts, Christopher L. [US]</cp:lastModifiedBy>
  <cp:lastPrinted>2011-01-23T12:29:48Z</cp:lastPrinted>
  <dcterms:created xsi:type="dcterms:W3CDTF">2010-11-16T15:15:42Z</dcterms:created>
  <dcterms:modified xsi:type="dcterms:W3CDTF">2025-04-16T15:19:44Z</dcterms:modified>
</cp:coreProperties>
</file>